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lient\C$\_CloudTransfer\PPP Loan Amount Calculator\"/>
    </mc:Choice>
  </mc:AlternateContent>
  <xr:revisionPtr revIDLastSave="0" documentId="13_ncr:1_{D030C807-5BB5-4DD0-A8F8-49A00C2A0EAD}" xr6:coauthVersionLast="45" xr6:coauthVersionMax="46" xr10:uidLastSave="{00000000-0000-0000-0000-000000000000}"/>
  <workbookProtection workbookAlgorithmName="SHA-512" workbookHashValue="it/GBjeR8wG0GP89BHI2aDQsMwcbDRMMFHlB9Jimm4TRBPWZUUUPNmP5GT42Rvfc397aqNYzkn42LsPy2XevKg==" workbookSaltValue="a7Pk2q2o2r7yhiqECoipSw==" workbookSpinCount="100000" lockStructure="1"/>
  <bookViews>
    <workbookView xWindow="-120" yWindow="-120" windowWidth="29040" windowHeight="15840" tabRatio="762" xr2:uid="{388F71B3-95CA-40D7-9CE1-F7E403D39BCE}"/>
  </bookViews>
  <sheets>
    <sheet name="Instructions" sheetId="16" r:id="rId1"/>
    <sheet name="Qualified Loan Amount" sheetId="1" r:id="rId2"/>
    <sheet name="Wages Over $100k" sheetId="2" r:id="rId3"/>
    <sheet name="Partner SE Earnings" sheetId="1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1" i="2" l="1"/>
  <c r="F32" i="2"/>
  <c r="G32" i="2"/>
  <c r="H32" i="2"/>
  <c r="I32" i="2"/>
  <c r="Q32" i="2" s="1"/>
  <c r="J32" i="2"/>
  <c r="K32" i="2"/>
  <c r="L32" i="2"/>
  <c r="M32" i="2"/>
  <c r="N32" i="2"/>
  <c r="O32" i="2"/>
  <c r="P32" i="2"/>
  <c r="F33" i="2"/>
  <c r="G33" i="2"/>
  <c r="H33" i="2"/>
  <c r="I33" i="2"/>
  <c r="J33" i="2"/>
  <c r="K33" i="2"/>
  <c r="L33" i="2"/>
  <c r="M33" i="2"/>
  <c r="N33" i="2"/>
  <c r="O33" i="2"/>
  <c r="P33" i="2"/>
  <c r="F34" i="2"/>
  <c r="G34" i="2"/>
  <c r="H34" i="2"/>
  <c r="I34" i="2"/>
  <c r="J34" i="2"/>
  <c r="K34" i="2"/>
  <c r="L34" i="2"/>
  <c r="M34" i="2"/>
  <c r="N34" i="2"/>
  <c r="O34" i="2"/>
  <c r="P34" i="2"/>
  <c r="F35" i="2"/>
  <c r="G35" i="2"/>
  <c r="H35" i="2"/>
  <c r="I35" i="2"/>
  <c r="J35" i="2"/>
  <c r="K35" i="2"/>
  <c r="L35" i="2"/>
  <c r="M35" i="2"/>
  <c r="N35" i="2"/>
  <c r="O35" i="2"/>
  <c r="P35" i="2"/>
  <c r="F36" i="2"/>
  <c r="G36" i="2"/>
  <c r="H36" i="2"/>
  <c r="I36" i="2"/>
  <c r="J36" i="2"/>
  <c r="K36" i="2"/>
  <c r="L36" i="2"/>
  <c r="M36" i="2"/>
  <c r="N36" i="2"/>
  <c r="O36" i="2"/>
  <c r="P36" i="2"/>
  <c r="F37" i="2"/>
  <c r="Q37" i="2" s="1"/>
  <c r="G37" i="2"/>
  <c r="H37" i="2"/>
  <c r="I37" i="2"/>
  <c r="J37" i="2"/>
  <c r="K37" i="2"/>
  <c r="L37" i="2"/>
  <c r="M37" i="2"/>
  <c r="N37" i="2"/>
  <c r="O37" i="2"/>
  <c r="P37" i="2"/>
  <c r="F38" i="2"/>
  <c r="G38" i="2"/>
  <c r="H38" i="2"/>
  <c r="I38" i="2"/>
  <c r="J38" i="2"/>
  <c r="K38" i="2"/>
  <c r="L38" i="2"/>
  <c r="M38" i="2"/>
  <c r="N38" i="2"/>
  <c r="O38" i="2"/>
  <c r="P38" i="2"/>
  <c r="F39" i="2"/>
  <c r="G39" i="2"/>
  <c r="H39" i="2"/>
  <c r="I39" i="2"/>
  <c r="J39" i="2"/>
  <c r="K39" i="2"/>
  <c r="L39" i="2"/>
  <c r="M39" i="2"/>
  <c r="N39" i="2"/>
  <c r="O39" i="2"/>
  <c r="P39" i="2"/>
  <c r="F40" i="2"/>
  <c r="G40" i="2"/>
  <c r="H40" i="2"/>
  <c r="I40" i="2"/>
  <c r="J40" i="2"/>
  <c r="K40" i="2"/>
  <c r="L40" i="2"/>
  <c r="M40" i="2"/>
  <c r="N40" i="2"/>
  <c r="O40" i="2"/>
  <c r="P40" i="2"/>
  <c r="F41" i="2"/>
  <c r="Q41" i="2" s="1"/>
  <c r="G41" i="2"/>
  <c r="H41" i="2"/>
  <c r="I41" i="2"/>
  <c r="J41" i="2"/>
  <c r="K41" i="2"/>
  <c r="L41" i="2"/>
  <c r="M41" i="2"/>
  <c r="N41" i="2"/>
  <c r="O41" i="2"/>
  <c r="P41" i="2"/>
  <c r="F42" i="2"/>
  <c r="G42" i="2"/>
  <c r="H42" i="2"/>
  <c r="I42" i="2"/>
  <c r="J42" i="2"/>
  <c r="K42" i="2"/>
  <c r="L42" i="2"/>
  <c r="M42" i="2"/>
  <c r="N42" i="2"/>
  <c r="O42" i="2"/>
  <c r="P42" i="2"/>
  <c r="F43" i="2"/>
  <c r="G43" i="2"/>
  <c r="H43" i="2"/>
  <c r="I43" i="2"/>
  <c r="J43" i="2"/>
  <c r="K43" i="2"/>
  <c r="L43" i="2"/>
  <c r="M43" i="2"/>
  <c r="N43" i="2"/>
  <c r="O43" i="2"/>
  <c r="P43" i="2"/>
  <c r="F44" i="2"/>
  <c r="G44" i="2"/>
  <c r="H44" i="2"/>
  <c r="I44" i="2"/>
  <c r="J44" i="2"/>
  <c r="K44" i="2"/>
  <c r="L44" i="2"/>
  <c r="M44" i="2"/>
  <c r="N44" i="2"/>
  <c r="O44" i="2"/>
  <c r="P44" i="2"/>
  <c r="F45" i="2"/>
  <c r="G45" i="2"/>
  <c r="H45" i="2"/>
  <c r="I45" i="2"/>
  <c r="J45" i="2"/>
  <c r="K45" i="2"/>
  <c r="L45" i="2"/>
  <c r="M45" i="2"/>
  <c r="N45" i="2"/>
  <c r="O45" i="2"/>
  <c r="P45" i="2"/>
  <c r="F46" i="2"/>
  <c r="G46" i="2"/>
  <c r="H46" i="2"/>
  <c r="I46" i="2"/>
  <c r="J46" i="2"/>
  <c r="K46" i="2"/>
  <c r="L46" i="2"/>
  <c r="M46" i="2"/>
  <c r="N46" i="2"/>
  <c r="O46" i="2"/>
  <c r="P46" i="2"/>
  <c r="F47" i="2"/>
  <c r="G47" i="2"/>
  <c r="H47" i="2"/>
  <c r="I47" i="2"/>
  <c r="J47" i="2"/>
  <c r="K47" i="2"/>
  <c r="L47" i="2"/>
  <c r="M47" i="2"/>
  <c r="N47" i="2"/>
  <c r="O47" i="2"/>
  <c r="P47" i="2"/>
  <c r="F48" i="2"/>
  <c r="G48" i="2"/>
  <c r="H48" i="2"/>
  <c r="I48" i="2"/>
  <c r="J48" i="2"/>
  <c r="K48" i="2"/>
  <c r="L48" i="2"/>
  <c r="M48" i="2"/>
  <c r="N48" i="2"/>
  <c r="O48" i="2"/>
  <c r="P48" i="2"/>
  <c r="F49" i="2"/>
  <c r="G49" i="2"/>
  <c r="H49" i="2"/>
  <c r="I49" i="2"/>
  <c r="J49" i="2"/>
  <c r="K49" i="2"/>
  <c r="L49" i="2"/>
  <c r="M49" i="2"/>
  <c r="N49" i="2"/>
  <c r="O49" i="2"/>
  <c r="P49" i="2"/>
  <c r="F50" i="2"/>
  <c r="G50" i="2"/>
  <c r="H50" i="2"/>
  <c r="I50" i="2"/>
  <c r="J50" i="2"/>
  <c r="K50" i="2"/>
  <c r="L50" i="2"/>
  <c r="M50" i="2"/>
  <c r="N50" i="2"/>
  <c r="O50" i="2"/>
  <c r="P50" i="2"/>
  <c r="F51" i="2"/>
  <c r="G51" i="2"/>
  <c r="H51" i="2"/>
  <c r="I51" i="2"/>
  <c r="J51" i="2"/>
  <c r="K51" i="2"/>
  <c r="L51" i="2"/>
  <c r="M51" i="2"/>
  <c r="N51" i="2"/>
  <c r="O51" i="2"/>
  <c r="P51" i="2"/>
  <c r="E42" i="2"/>
  <c r="E41" i="2"/>
  <c r="E40" i="2"/>
  <c r="E39" i="2"/>
  <c r="E38" i="2"/>
  <c r="E37" i="2"/>
  <c r="E36" i="2"/>
  <c r="E35" i="2"/>
  <c r="E34" i="2"/>
  <c r="E33" i="2"/>
  <c r="E32" i="2"/>
  <c r="D33" i="2"/>
  <c r="D34" i="2"/>
  <c r="D35" i="2"/>
  <c r="D36" i="2"/>
  <c r="D37" i="2"/>
  <c r="D38" i="2"/>
  <c r="D39" i="2"/>
  <c r="D40" i="2"/>
  <c r="D41" i="2"/>
  <c r="D42" i="2"/>
  <c r="D43" i="2"/>
  <c r="D44" i="2"/>
  <c r="D45" i="2"/>
  <c r="D46" i="2"/>
  <c r="D47" i="2"/>
  <c r="D48" i="2"/>
  <c r="D49" i="2"/>
  <c r="D50" i="2"/>
  <c r="D51" i="2"/>
  <c r="C33" i="2"/>
  <c r="C34" i="2"/>
  <c r="C35" i="2"/>
  <c r="C36" i="2"/>
  <c r="C37" i="2"/>
  <c r="C38" i="2"/>
  <c r="C39" i="2"/>
  <c r="C40" i="2"/>
  <c r="C41" i="2"/>
  <c r="C42" i="2"/>
  <c r="C43" i="2"/>
  <c r="C44" i="2"/>
  <c r="C45" i="2"/>
  <c r="C46" i="2"/>
  <c r="C47" i="2"/>
  <c r="C48" i="2"/>
  <c r="C49" i="2"/>
  <c r="C50" i="2"/>
  <c r="C51" i="2"/>
  <c r="Q38" i="2"/>
  <c r="D9" i="2"/>
  <c r="D10" i="2"/>
  <c r="D11" i="2"/>
  <c r="D12" i="2"/>
  <c r="D13" i="2"/>
  <c r="D14" i="2"/>
  <c r="D15" i="2"/>
  <c r="D16" i="2"/>
  <c r="Q34" i="2" l="1"/>
  <c r="Q40" i="2"/>
  <c r="Q36" i="2"/>
  <c r="Q39" i="2"/>
  <c r="Q35" i="2"/>
  <c r="H16" i="1" l="1"/>
  <c r="H15" i="1"/>
  <c r="E43" i="1" l="1"/>
  <c r="I7" i="1"/>
  <c r="C4" i="17" l="1"/>
  <c r="C3" i="2"/>
  <c r="E3" i="1"/>
  <c r="C32" i="2"/>
  <c r="F33" i="17"/>
  <c r="G33" i="17"/>
  <c r="I31" i="17"/>
  <c r="J31" i="17" s="1"/>
  <c r="I32" i="17"/>
  <c r="J32" i="17" s="1"/>
  <c r="I9" i="17"/>
  <c r="J9" i="17" s="1"/>
  <c r="I10" i="17"/>
  <c r="J10" i="17" s="1"/>
  <c r="I11" i="17"/>
  <c r="J11" i="17" s="1"/>
  <c r="I12" i="17"/>
  <c r="J12" i="17" s="1"/>
  <c r="I13" i="17"/>
  <c r="J13" i="17" s="1"/>
  <c r="I14" i="17"/>
  <c r="J14" i="17" s="1"/>
  <c r="I15" i="17"/>
  <c r="J15" i="17" s="1"/>
  <c r="I16" i="17"/>
  <c r="J16" i="17" s="1"/>
  <c r="I17" i="17"/>
  <c r="J17" i="17" s="1"/>
  <c r="I18" i="17"/>
  <c r="J18" i="17" s="1"/>
  <c r="I19" i="17"/>
  <c r="J19" i="17" s="1"/>
  <c r="I20" i="17"/>
  <c r="J20" i="17" s="1"/>
  <c r="I21" i="17"/>
  <c r="J21" i="17" s="1"/>
  <c r="I22" i="17"/>
  <c r="J22" i="17" s="1"/>
  <c r="I23" i="17"/>
  <c r="J23" i="17" s="1"/>
  <c r="I24" i="17"/>
  <c r="J24" i="17" s="1"/>
  <c r="I25" i="17"/>
  <c r="J25" i="17" s="1"/>
  <c r="I26" i="17"/>
  <c r="J26" i="17" s="1"/>
  <c r="I27" i="17"/>
  <c r="J27" i="17" s="1"/>
  <c r="I28" i="17"/>
  <c r="J28" i="17" s="1"/>
  <c r="I29" i="17"/>
  <c r="J29" i="17" s="1"/>
  <c r="I30" i="17"/>
  <c r="J30" i="17" s="1"/>
  <c r="I8" i="17"/>
  <c r="J8" i="17" s="1"/>
  <c r="E33" i="17"/>
  <c r="D27" i="2"/>
  <c r="E7" i="2"/>
  <c r="E31" i="2" s="1"/>
  <c r="J7" i="1"/>
  <c r="F7" i="2" s="1"/>
  <c r="F31" i="2" s="1"/>
  <c r="H28" i="1"/>
  <c r="H27" i="1"/>
  <c r="H26" i="1"/>
  <c r="H22" i="1"/>
  <c r="U7" i="16"/>
  <c r="J33" i="17" l="1"/>
  <c r="H31" i="1" s="1"/>
  <c r="I33" i="17"/>
  <c r="E51" i="2"/>
  <c r="K7" i="1"/>
  <c r="L7" i="1" l="1"/>
  <c r="G7" i="2"/>
  <c r="G31" i="2" s="1"/>
  <c r="M7" i="1" l="1"/>
  <c r="H7" i="2"/>
  <c r="H31" i="2" s="1"/>
  <c r="N7" i="1" l="1"/>
  <c r="I7" i="2"/>
  <c r="I31" i="2" s="1"/>
  <c r="O7" i="1" l="1"/>
  <c r="J7" i="2"/>
  <c r="J31" i="2" s="1"/>
  <c r="P7" i="1" l="1"/>
  <c r="K7" i="2"/>
  <c r="K31" i="2" s="1"/>
  <c r="Q7" i="1" l="1"/>
  <c r="L7" i="2"/>
  <c r="L31" i="2" s="1"/>
  <c r="R7" i="1" l="1"/>
  <c r="M7" i="2"/>
  <c r="M31" i="2" s="1"/>
  <c r="S7" i="1" l="1"/>
  <c r="N7" i="2"/>
  <c r="N31" i="2" s="1"/>
  <c r="T7" i="1" l="1"/>
  <c r="P7" i="2" s="1"/>
  <c r="P31" i="2" s="1"/>
  <c r="O7" i="2"/>
  <c r="O31" i="2" s="1"/>
  <c r="D18" i="2" l="1"/>
  <c r="D17" i="2"/>
  <c r="P28" i="2" l="1"/>
  <c r="O28" i="2"/>
  <c r="N28" i="2"/>
  <c r="M28" i="2"/>
  <c r="L28" i="2"/>
  <c r="K28" i="2"/>
  <c r="J28" i="2"/>
  <c r="I28" i="2"/>
  <c r="H28" i="2"/>
  <c r="G28" i="2"/>
  <c r="F28" i="2"/>
  <c r="D26" i="2"/>
  <c r="D25" i="2"/>
  <c r="D24" i="2"/>
  <c r="D23" i="2"/>
  <c r="D22" i="2"/>
  <c r="D21" i="2"/>
  <c r="D20" i="2"/>
  <c r="D19" i="2"/>
  <c r="D8" i="2"/>
  <c r="T20" i="1"/>
  <c r="S20" i="1"/>
  <c r="R20" i="1"/>
  <c r="Q20" i="1"/>
  <c r="P20" i="1"/>
  <c r="O20" i="1"/>
  <c r="N20" i="1"/>
  <c r="M20" i="1"/>
  <c r="L20" i="1"/>
  <c r="K20" i="1"/>
  <c r="J20" i="1"/>
  <c r="I20" i="1"/>
  <c r="H19" i="1"/>
  <c r="H18" i="1"/>
  <c r="H17" i="1"/>
  <c r="H14" i="1"/>
  <c r="H13" i="1"/>
  <c r="H12" i="1"/>
  <c r="H9" i="1"/>
  <c r="E50" i="2" l="1"/>
  <c r="E47" i="2"/>
  <c r="E44" i="2"/>
  <c r="E48" i="2"/>
  <c r="E46" i="2"/>
  <c r="E43" i="2"/>
  <c r="E45" i="2"/>
  <c r="E49" i="2"/>
  <c r="D32" i="2"/>
  <c r="H20" i="1"/>
  <c r="Q33" i="2" l="1"/>
  <c r="H52" i="2"/>
  <c r="L52" i="2"/>
  <c r="M52" i="2"/>
  <c r="I52" i="2"/>
  <c r="E52" i="2"/>
  <c r="N52" i="2"/>
  <c r="F52" i="2"/>
  <c r="Q45" i="2"/>
  <c r="Q50" i="2"/>
  <c r="Q49" i="2"/>
  <c r="Q44" i="2"/>
  <c r="Q48" i="2"/>
  <c r="Q43" i="2"/>
  <c r="Q46" i="2"/>
  <c r="Q42" i="2"/>
  <c r="O52" i="2"/>
  <c r="K52" i="2"/>
  <c r="G52" i="2"/>
  <c r="J52" i="2"/>
  <c r="Q47" i="2"/>
  <c r="P25" i="1" l="1"/>
  <c r="P29" i="1" s="1"/>
  <c r="Q25" i="1"/>
  <c r="Q29" i="1" s="1"/>
  <c r="O25" i="1"/>
  <c r="O29" i="1" s="1"/>
  <c r="N25" i="1"/>
  <c r="N29" i="1" s="1"/>
  <c r="S25" i="1"/>
  <c r="S29" i="1" s="1"/>
  <c r="J25" i="1"/>
  <c r="J29" i="1" s="1"/>
  <c r="L25" i="1"/>
  <c r="L29" i="1" s="1"/>
  <c r="M29" i="1"/>
  <c r="M25" i="1"/>
  <c r="R25" i="1"/>
  <c r="R29" i="1" s="1"/>
  <c r="I25" i="1"/>
  <c r="I29" i="1" s="1"/>
  <c r="K25" i="1"/>
  <c r="K29" i="1" s="1"/>
  <c r="P52" i="2"/>
  <c r="T25" i="1" s="1"/>
  <c r="T29" i="1" l="1"/>
  <c r="H29" i="1" s="1"/>
  <c r="H35" i="1" s="1"/>
  <c r="H25" i="1" l="1"/>
  <c r="H37" i="1" l="1"/>
  <c r="H39" i="1" s="1"/>
  <c r="D52" i="2"/>
  <c r="Q52" i="2" s="1"/>
  <c r="E28" i="2"/>
  <c r="D28" i="2"/>
  <c r="H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Tru Le</author>
    <author>Kate M. Matz</author>
    <author>Jonathon D. Floering</author>
  </authors>
  <commentList>
    <comment ref="E9" authorId="0" shapeId="0" xr:uid="{E0389360-4BBD-4BEA-AC9B-E59663A655DB}">
      <text>
        <r>
          <rPr>
            <sz val="10"/>
            <color indexed="81"/>
            <rFont val="Tahoma"/>
            <family val="2"/>
          </rPr>
          <t>For purposes of the CARES Act, “payroll costs” include salaries; wages; commissions; cash tips or the equivalent; vacation, parental, family, medical, and sick leave; allowances for dismissal or separation; payments for group health care benefits, including insurance premiums; and retirement benefits.</t>
        </r>
      </text>
    </comment>
    <comment ref="E14" authorId="1" shapeId="0" xr:uid="{D7A99047-6F85-48F0-9B48-3D09294E773A}">
      <text>
        <r>
          <rPr>
            <sz val="9"/>
            <color indexed="81"/>
            <rFont val="Tahoma"/>
            <family val="2"/>
          </rPr>
          <t>If not included in Payroll above</t>
        </r>
      </text>
    </comment>
    <comment ref="E22" authorId="1" shapeId="0" xr:uid="{DBCE97F2-E735-4497-B605-CCEAFA920AE5}">
      <text>
        <r>
          <rPr>
            <sz val="9"/>
            <color indexed="81"/>
            <rFont val="Tahoma"/>
            <family val="2"/>
          </rPr>
          <t xml:space="preserve">State unemployment
</t>
        </r>
      </text>
    </comment>
    <comment ref="E24" authorId="0" shapeId="0" xr:uid="{3A02E1A9-1D92-46F4-983A-0394465841BF}">
      <text>
        <r>
          <rPr>
            <sz val="10"/>
            <color indexed="81"/>
            <rFont val="Tahoma"/>
            <family val="2"/>
          </rPr>
          <t>“Payroll costs” excludes any compensation paid to an employee in excess of an annualized amount of $100,000; amounts paid to persons who reside outside the United States; certain taxes imposed or withheld during the covered period; and certain payroll costs for which tax credits were allowed pursuant to the Families First Coronavirus Response Act.</t>
        </r>
      </text>
    </comment>
    <comment ref="E26" authorId="0" shapeId="0" xr:uid="{1EB3AE1A-4DB4-4C18-851B-048AEDC051DD}">
      <text>
        <r>
          <rPr>
            <sz val="10"/>
            <color indexed="81"/>
            <rFont val="Tahoma"/>
            <family val="2"/>
          </rPr>
          <t>Any compensation of an employee whose principal place of residence is outside of the US if such wages are included in Payroll in row 9</t>
        </r>
      </text>
    </comment>
    <comment ref="E27" authorId="2" shapeId="0" xr:uid="{8735BEF3-2FF5-45C0-95FA-C481BAC91D7A}">
      <text>
        <r>
          <rPr>
            <sz val="9"/>
            <color indexed="81"/>
            <rFont val="Tahoma"/>
            <family val="2"/>
          </rPr>
          <t xml:space="preserve">Qualified wages for which a credit is allowed for the Employee Retention Tax Credit.
</t>
        </r>
      </text>
    </comment>
    <comment ref="E28" authorId="0" shapeId="0" xr:uid="{ACCE0CF6-084B-474B-A3C3-E2D12DC6C41B}">
      <text>
        <r>
          <rPr>
            <sz val="10"/>
            <color indexed="81"/>
            <rFont val="Tahoma"/>
            <family val="2"/>
          </rPr>
          <t>Qualified sick leave wage and qualified family leave wages, in each case, for which a credit is allowed under the Families First Coronavirus Response Act.</t>
        </r>
      </text>
    </comment>
    <comment ref="E33" authorId="0" shapeId="0" xr:uid="{506ACDFC-9DC4-45CB-B853-0C2204B2F001}">
      <text>
        <r>
          <rPr>
            <sz val="10"/>
            <color indexed="81"/>
            <rFont val="Tahoma"/>
            <family val="2"/>
          </rPr>
          <t xml:space="preserve">Enter the net profit from line 31 of your 1040 Schedule C. If multiple Schedule C's, enter the sum total of all schedule C's on your 1040. </t>
        </r>
      </text>
    </comment>
    <comment ref="E39" authorId="0" shapeId="0" xr:uid="{D5605B25-2305-42FD-912E-34DDB22287AB}">
      <text>
        <r>
          <rPr>
            <sz val="10"/>
            <color indexed="81"/>
            <rFont val="Tahoma"/>
            <family val="2"/>
          </rPr>
          <t>The maximum loan for any borrower is equal to 250% of the borrower’s average monthly “payroll costs” for the one-year period prior to the loan date, subject to a maximum of $10 million. For second draw loans the maximum is equal to 250% of the average monthly payroll costs subject to a maximum of $2 million. For employers applying for second draw loans that have a NAICS code beginning with "72", the maximum loan is 350% of average monthly payroll capped at $2 million.</t>
        </r>
      </text>
    </comment>
    <comment ref="E43" authorId="0" shapeId="0" xr:uid="{71538CA5-3561-48F9-B9AD-0B6862FBBCC1}">
      <text>
        <r>
          <rPr>
            <sz val="10"/>
            <color indexed="81"/>
            <rFont val="Tahoma"/>
            <family val="2"/>
          </rPr>
          <t>The maximum loan for any borrower is equal to 250% of the borrower’s average monthly “payroll costs” for the one-year period prior to the loan date, subject to a maximum of $10 million for first draw loans and $2 million for second draw loans.</t>
        </r>
      </text>
    </comment>
  </commentList>
</comments>
</file>

<file path=xl/sharedStrings.xml><?xml version="1.0" encoding="utf-8"?>
<sst xmlns="http://schemas.openxmlformats.org/spreadsheetml/2006/main" count="89" uniqueCount="76">
  <si>
    <t>Totals</t>
  </si>
  <si>
    <t>Employee Benefits</t>
  </si>
  <si>
    <t>Total</t>
  </si>
  <si>
    <t>Wages Over $100k</t>
  </si>
  <si>
    <t>Reduction in Wages Over $100k By Month</t>
  </si>
  <si>
    <t>Payroll - salaries &amp; wages (including commissions and cash tips)</t>
  </si>
  <si>
    <t>Group health care</t>
  </si>
  <si>
    <t>Dental insurance</t>
  </si>
  <si>
    <t>Payment for vacation, parental, family, medical or sick leave</t>
  </si>
  <si>
    <t>Allowance for dismissal or separation</t>
  </si>
  <si>
    <t>Retirement benefit</t>
  </si>
  <si>
    <t xml:space="preserve">Other </t>
  </si>
  <si>
    <t>State or local tax assessed on compensation</t>
  </si>
  <si>
    <t>Foreign wages</t>
  </si>
  <si>
    <t>Qualified FFCRA wages</t>
  </si>
  <si>
    <t>Amounts by Month</t>
  </si>
  <si>
    <t>Employee</t>
  </si>
  <si>
    <t>Average Monthly Payroll</t>
  </si>
  <si>
    <t>Self-Employed &amp; Independent Contractors</t>
  </si>
  <si>
    <t>Outstanding EIDL made between January 31, 2020 and April 3, 2020</t>
  </si>
  <si>
    <t>Qualified ERTC Wages</t>
  </si>
  <si>
    <t>Tab requires input</t>
  </si>
  <si>
    <t>Use the outputs on these tabs to complete the application.</t>
  </si>
  <si>
    <t>Indicates that the cell is an input cell. All other amounts will calculate from such inputs.</t>
  </si>
  <si>
    <t>Indicates cell is a calculated field.</t>
  </si>
  <si>
    <t>[Enter Company Name]</t>
  </si>
  <si>
    <t xml:space="preserve">Check our COVID-19 Resource Center for the most up-to-date calculator. </t>
  </si>
  <si>
    <t>If you have questions on this calculator or would like to discuss your specific situation, please contact your WVC advisor. 
You may also call our main office number at 419.891.1040, or email us at info@wvco.com, and you will be directed to an appropriate advisor.</t>
  </si>
  <si>
    <t>Calculator Instructions:</t>
  </si>
  <si>
    <t>Tab Descriptions:</t>
  </si>
  <si>
    <t>General Instructions:</t>
  </si>
  <si>
    <t>Cell notes provide additional information for certain line items in the calculation.</t>
  </si>
  <si>
    <t>Totals:</t>
  </si>
  <si>
    <t>Net earnings from self-employment of individual general partners</t>
  </si>
  <si>
    <t>§179 Deduction</t>
  </si>
  <si>
    <t>Unreimbursed Parnership Expenses</t>
  </si>
  <si>
    <t>Depletion on oil and gas properties</t>
  </si>
  <si>
    <t>Self-Employment Tax Multiplier</t>
  </si>
  <si>
    <t>Partner Name</t>
  </si>
  <si>
    <t>Net Earnings from Self-Employment Reported on Schedule K-1</t>
  </si>
  <si>
    <t>General Partners' Self-Employment Earnings</t>
  </si>
  <si>
    <t>From Partner SE Earnings Input Tab</t>
  </si>
  <si>
    <t>Net Profit from 2019 or 2020 Schedule C (Capped at $100k)</t>
  </si>
  <si>
    <t>PPP Loan amount calculation input schedule</t>
  </si>
  <si>
    <t>Reduction calculation for wages in excess of $100k</t>
  </si>
  <si>
    <t xml:space="preserve">This calculator may be updated periodically to enhance functionality and conform with new guidance. </t>
  </si>
  <si>
    <t>Time frame used for payroll calculation:</t>
  </si>
  <si>
    <t>January 1, 2019 - December 31, 2019</t>
  </si>
  <si>
    <t>January 1, 2020 - December 31, 2020</t>
  </si>
  <si>
    <t>February 1, 2020 - January 31, 2021</t>
  </si>
  <si>
    <t>March 1, 2020 - February 28, 2021</t>
  </si>
  <si>
    <t>[Enter PPP Loan Applied For]</t>
  </si>
  <si>
    <t>PPP First Draw Loan</t>
  </si>
  <si>
    <t>PPP Second Draw Loan</t>
  </si>
  <si>
    <t>Payroll x Multiplier</t>
  </si>
  <si>
    <t>[Select Time Frame]</t>
  </si>
  <si>
    <t>Loan amount for Application</t>
  </si>
  <si>
    <t>Company Name:</t>
  </si>
  <si>
    <t>PPP First or Second Draw?</t>
  </si>
  <si>
    <t>Does NAICS Code Start with 72?</t>
  </si>
  <si>
    <t>Yes</t>
  </si>
  <si>
    <t>No</t>
  </si>
  <si>
    <t>We have designed this calculator as a tool for use in calculating loan amounts to be entered on a PPP First Draw or PPP Second Draw loan application. It may also be used to provide necessary documentation and support for loan amounts for which you apply. This calculator is based on interpretations of the CARES Act, the Flexibility Act, the Economic Aid Act, and the Consolidated Appropriations Act and related guidance issued through the date noted above. Additional guidance may be issued, which could change the results of this calculation. Your bank may have a different interpretation of certain aspects of the calculation. There are still areas where additional clarification is needed, and judgement will be required.</t>
  </si>
  <si>
    <t>SBA PPP First Draw Application</t>
  </si>
  <si>
    <t>SBA PPP Second Draw Application</t>
  </si>
  <si>
    <t>We recommend that you refer to the PPP First Draw or PPP Second Draw applications and related instructions for additional context.</t>
  </si>
  <si>
    <t>If you are a farmer or rancher, specific nuances may come into play that are beyond the scope of this calculator. Please contact a William Vaughan Adviser at 419.891.1040 for assistance with calculating your eligible loan amount.</t>
  </si>
  <si>
    <t>Group life insurance premiums</t>
  </si>
  <si>
    <t>Group disability insurance premiums</t>
  </si>
  <si>
    <t>Reductions (enter as negative)</t>
  </si>
  <si>
    <t>Optional - employer may refinance EIDL into PPP loan</t>
  </si>
  <si>
    <t>Net Partner SE Earnings before $100k maximum</t>
  </si>
  <si>
    <t>Net Partner SE Earnings after $100k maximum</t>
  </si>
  <si>
    <t>If you are a farmer or rancher, specific nuances may come into play that are beyond the scope of this calculator. Please contact a William Vaughan advisor at 419.891.1040 for assistance with calculating your eligible loan amount.</t>
  </si>
  <si>
    <t>**A borrower is eligible for a PPP Second Draw Loan if they have fewer than 300 employees, experienced a revenue reduction of 25% or greater in any 2020 calendar quarter relative to the same calendar quarter 2019 and have received AND used proceeds from a First Draw PPP loan by the date of 2nd Draw application.**</t>
  </si>
  <si>
    <t>WVC Paycheck Protection Program Guidance
Loan Amount Calculation
As of January 18,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</si>
</sst>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d/yy;@"/>
    <numFmt numFmtId="167" formatCode="[$-409]mmm\-yy;@"/>
    <numFmt numFmtId="168" formatCode="_(* #,##0.0000_);_(* \(#,##0.000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indexed="81"/>
      <name val="Tahoma"/>
      <family val="2"/>
    </font>
    <font>
      <sz val="9"/>
      <color indexed="81"/>
      <name val="Tahoma"/>
      <family val="2"/>
    </font>
    <font>
      <b/>
      <sz val="11"/>
      <color theme="0"/>
      <name val="Calibri"/>
      <family val="2"/>
      <scheme val="minor"/>
    </font>
    <font>
      <sz val="11"/>
      <color rgb="FFFF0000"/>
      <name val="Calibri"/>
      <family val="2"/>
      <scheme val="minor"/>
    </font>
    <font>
      <sz val="11"/>
      <color theme="0"/>
      <name val="Calibri"/>
      <family val="2"/>
      <scheme val="minor"/>
    </font>
    <font>
      <b/>
      <sz val="18"/>
      <color theme="0"/>
      <name val="Century Gothic"/>
      <family val="2"/>
    </font>
    <font>
      <u/>
      <sz val="11"/>
      <color theme="10"/>
      <name val="Calibri"/>
      <family val="2"/>
      <scheme val="minor"/>
    </font>
    <font>
      <b/>
      <sz val="18"/>
      <color theme="0"/>
      <name val="Raleway"/>
      <family val="2"/>
    </font>
    <font>
      <b/>
      <sz val="12"/>
      <color theme="1"/>
      <name val="Calibri"/>
      <family val="2"/>
      <scheme val="minor"/>
    </font>
    <font>
      <b/>
      <sz val="11"/>
      <color rgb="FFFF0000"/>
      <name val="Calibri"/>
      <family val="2"/>
      <scheme val="minor"/>
    </font>
    <font>
      <b/>
      <u/>
      <sz val="11"/>
      <color theme="1"/>
      <name val="Calibri"/>
      <family val="2"/>
      <scheme val="minor"/>
    </font>
    <font>
      <b/>
      <sz val="16"/>
      <color theme="0"/>
      <name val="Century Gothic"/>
      <family val="2"/>
    </font>
    <font>
      <sz val="11"/>
      <color theme="5"/>
      <name val="Calibri"/>
      <family val="2"/>
      <scheme val="minor"/>
    </font>
    <font>
      <sz val="10"/>
      <color theme="1"/>
      <name val="Arial"/>
      <family val="2"/>
    </font>
    <font>
      <sz val="10"/>
      <name val="Arial"/>
      <family val="2"/>
    </font>
    <font>
      <b/>
      <sz val="10"/>
      <color theme="1"/>
      <name val="Arial"/>
      <family val="2"/>
    </font>
    <font>
      <b/>
      <sz val="11"/>
      <name val="Calibri"/>
      <family val="2"/>
      <scheme val="minor"/>
    </font>
    <font>
      <sz val="11"/>
      <name val="Calibri"/>
      <family val="2"/>
      <scheme val="minor"/>
    </font>
    <font>
      <b/>
      <u/>
      <sz val="11"/>
      <color theme="10"/>
      <name val="Calibri"/>
      <family val="2"/>
      <scheme val="minor"/>
    </font>
    <font>
      <sz val="10"/>
      <color rgb="FFFF0000"/>
      <name val="Arial"/>
      <family val="2"/>
    </font>
  </fonts>
  <fills count="10">
    <fill>
      <patternFill patternType="none"/>
    </fill>
    <fill>
      <patternFill patternType="gray125"/>
    </fill>
    <fill>
      <patternFill patternType="solid">
        <fgColor rgb="FFE65300"/>
        <bgColor indexed="64"/>
      </patternFill>
    </fill>
    <fill>
      <patternFill patternType="solid">
        <fgColor rgb="FF003057"/>
        <bgColor indexed="64"/>
      </patternFill>
    </fill>
    <fill>
      <patternFill patternType="solid">
        <fgColor theme="5" tint="0.39997558519241921"/>
        <bgColor indexed="64"/>
      </patternFill>
    </fill>
    <fill>
      <patternFill patternType="solid">
        <fgColor theme="0"/>
        <bgColor indexed="64"/>
      </patternFill>
    </fill>
    <fill>
      <patternFill patternType="solid">
        <fgColor rgb="FF7030A0"/>
        <bgColor indexed="64"/>
      </patternFill>
    </fill>
    <fill>
      <patternFill patternType="solid">
        <fgColor rgb="FFFF0000"/>
        <bgColor indexed="64"/>
      </patternFill>
    </fill>
    <fill>
      <patternFill patternType="solid">
        <fgColor theme="8"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auto="1"/>
      </left>
      <right/>
      <top/>
      <bottom/>
      <diagonal/>
    </border>
    <border>
      <left/>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7" fillId="0" borderId="0"/>
  </cellStyleXfs>
  <cellXfs count="135">
    <xf numFmtId="0" fontId="0" fillId="0" borderId="0" xfId="0"/>
    <xf numFmtId="0" fontId="0" fillId="2" borderId="2" xfId="0" applyFill="1" applyBorder="1"/>
    <xf numFmtId="0" fontId="0" fillId="4" borderId="5" xfId="0" applyFill="1" applyBorder="1"/>
    <xf numFmtId="0" fontId="0" fillId="5" borderId="5" xfId="0" applyFill="1" applyBorder="1"/>
    <xf numFmtId="0" fontId="0" fillId="5" borderId="0" xfId="0" applyFill="1" applyAlignment="1">
      <alignment horizontal="left" vertical="center"/>
    </xf>
    <xf numFmtId="0" fontId="0" fillId="5" borderId="0" xfId="0" applyFill="1"/>
    <xf numFmtId="0" fontId="0" fillId="2" borderId="6" xfId="0" applyFill="1" applyBorder="1"/>
    <xf numFmtId="0" fontId="8" fillId="5" borderId="0" xfId="0" applyFont="1" applyFill="1"/>
    <xf numFmtId="165" fontId="0" fillId="5" borderId="0" xfId="2" applyNumberFormat="1" applyFont="1" applyFill="1"/>
    <xf numFmtId="0" fontId="11" fillId="5" borderId="0" xfId="0" applyFont="1" applyFill="1" applyAlignment="1">
      <alignment horizontal="left" vertical="center" indent="2"/>
    </xf>
    <xf numFmtId="0" fontId="0" fillId="5" borderId="0" xfId="0" applyFill="1" applyAlignment="1">
      <alignment horizontal="left" vertical="center" indent="2"/>
    </xf>
    <xf numFmtId="0" fontId="0" fillId="5" borderId="7" xfId="0" applyFill="1" applyBorder="1" applyAlignment="1">
      <alignment horizontal="left" vertical="center" indent="2"/>
    </xf>
    <xf numFmtId="0" fontId="12" fillId="4" borderId="0" xfId="0" applyFont="1" applyFill="1" applyProtection="1">
      <protection locked="0"/>
    </xf>
    <xf numFmtId="0" fontId="2" fillId="5" borderId="0" xfId="0" applyFont="1" applyFill="1"/>
    <xf numFmtId="0" fontId="0" fillId="5" borderId="7" xfId="0" applyFill="1" applyBorder="1"/>
    <xf numFmtId="165" fontId="0" fillId="5" borderId="0" xfId="2" applyNumberFormat="1" applyFont="1" applyFill="1" applyBorder="1"/>
    <xf numFmtId="14" fontId="0" fillId="5" borderId="0" xfId="0" applyNumberFormat="1" applyFill="1"/>
    <xf numFmtId="0" fontId="8" fillId="6" borderId="0" xfId="0" applyFont="1" applyFill="1"/>
    <xf numFmtId="0" fontId="7" fillId="5" borderId="0" xfId="0" applyFont="1" applyFill="1"/>
    <xf numFmtId="0" fontId="0" fillId="5" borderId="0" xfId="0" applyFill="1" applyAlignment="1">
      <alignment wrapText="1"/>
    </xf>
    <xf numFmtId="0" fontId="14" fillId="5" borderId="0" xfId="0" applyFont="1" applyFill="1"/>
    <xf numFmtId="0" fontId="0" fillId="2" borderId="8" xfId="0" applyFill="1" applyBorder="1"/>
    <xf numFmtId="0" fontId="0" fillId="5" borderId="1" xfId="0" applyFill="1" applyBorder="1"/>
    <xf numFmtId="0" fontId="0" fillId="5" borderId="9" xfId="0" applyFill="1" applyBorder="1" applyAlignment="1">
      <alignment horizontal="left" vertical="center" indent="2"/>
    </xf>
    <xf numFmtId="0" fontId="8" fillId="3" borderId="0" xfId="0" applyFont="1" applyFill="1" applyBorder="1" applyAlignment="1">
      <alignment vertical="center"/>
    </xf>
    <xf numFmtId="0" fontId="6" fillId="5" borderId="0" xfId="0" applyFont="1" applyFill="1" applyBorder="1" applyAlignment="1">
      <alignment vertical="center"/>
    </xf>
    <xf numFmtId="0" fontId="8" fillId="5" borderId="0" xfId="0" applyFont="1" applyFill="1" applyBorder="1" applyAlignment="1">
      <alignment vertical="center"/>
    </xf>
    <xf numFmtId="167" fontId="6" fillId="3" borderId="0" xfId="0" applyNumberFormat="1" applyFont="1" applyFill="1" applyBorder="1" applyAlignment="1">
      <alignment horizontal="center" vertical="center"/>
    </xf>
    <xf numFmtId="0" fontId="0" fillId="5" borderId="0" xfId="0" applyFill="1" applyBorder="1"/>
    <xf numFmtId="0" fontId="17" fillId="4" borderId="5" xfId="4" applyFill="1" applyBorder="1" applyAlignment="1" applyProtection="1">
      <alignment horizontal="left"/>
      <protection locked="0"/>
    </xf>
    <xf numFmtId="0" fontId="2" fillId="5" borderId="0" xfId="0" applyFont="1" applyFill="1" applyBorder="1" applyAlignment="1">
      <alignment vertical="center"/>
    </xf>
    <xf numFmtId="0" fontId="0" fillId="5" borderId="0" xfId="0" applyFill="1" applyAlignment="1">
      <alignment horizontal="left" indent="1"/>
    </xf>
    <xf numFmtId="165" fontId="0" fillId="5" borderId="5" xfId="2" applyNumberFormat="1" applyFont="1" applyFill="1" applyBorder="1"/>
    <xf numFmtId="165" fontId="0" fillId="5" borderId="10" xfId="2" applyNumberFormat="1" applyFont="1" applyFill="1" applyBorder="1"/>
    <xf numFmtId="165" fontId="0" fillId="5" borderId="11" xfId="2" applyNumberFormat="1" applyFont="1" applyFill="1" applyBorder="1"/>
    <xf numFmtId="165" fontId="0" fillId="5" borderId="1" xfId="2" applyNumberFormat="1" applyFont="1" applyFill="1" applyBorder="1"/>
    <xf numFmtId="165" fontId="1" fillId="5" borderId="1" xfId="2" applyNumberFormat="1" applyFont="1" applyFill="1" applyBorder="1"/>
    <xf numFmtId="165" fontId="1" fillId="5" borderId="0" xfId="2" applyNumberFormat="1" applyFont="1" applyFill="1"/>
    <xf numFmtId="165" fontId="2" fillId="5" borderId="0" xfId="2" applyNumberFormat="1" applyFont="1" applyFill="1"/>
    <xf numFmtId="165" fontId="2" fillId="5" borderId="0" xfId="2" applyNumberFormat="1" applyFont="1" applyFill="1" applyBorder="1"/>
    <xf numFmtId="0" fontId="0" fillId="8" borderId="5" xfId="0" applyFill="1" applyBorder="1"/>
    <xf numFmtId="1" fontId="12" fillId="4" borderId="0" xfId="0" applyNumberFormat="1" applyFont="1" applyFill="1" applyAlignment="1" applyProtection="1">
      <protection locked="0"/>
    </xf>
    <xf numFmtId="0" fontId="12" fillId="4" borderId="0" xfId="0" applyFont="1" applyFill="1" applyAlignment="1" applyProtection="1">
      <protection locked="0"/>
    </xf>
    <xf numFmtId="0" fontId="12" fillId="5" borderId="0" xfId="0" applyFont="1" applyFill="1" applyProtection="1">
      <protection locked="0"/>
    </xf>
    <xf numFmtId="1" fontId="12" fillId="5" borderId="0" xfId="0" applyNumberFormat="1" applyFont="1" applyFill="1" applyAlignment="1" applyProtection="1">
      <protection locked="0"/>
    </xf>
    <xf numFmtId="0" fontId="12" fillId="5" borderId="0" xfId="0" applyFont="1" applyFill="1" applyAlignment="1" applyProtection="1">
      <protection locked="0"/>
    </xf>
    <xf numFmtId="166" fontId="7" fillId="5" borderId="0" xfId="0" applyNumberFormat="1" applyFont="1" applyFill="1"/>
    <xf numFmtId="0" fontId="2" fillId="5" borderId="0" xfId="0" applyFont="1" applyFill="1" applyAlignment="1">
      <alignment vertical="top" wrapText="1"/>
    </xf>
    <xf numFmtId="165" fontId="0" fillId="5" borderId="0" xfId="2" applyNumberFormat="1" applyFont="1" applyFill="1" applyBorder="1" applyAlignment="1">
      <alignment wrapText="1"/>
    </xf>
    <xf numFmtId="0" fontId="2" fillId="5" borderId="1" xfId="0" applyFont="1" applyFill="1" applyBorder="1"/>
    <xf numFmtId="0" fontId="2" fillId="5" borderId="0" xfId="0" applyFont="1" applyFill="1" applyAlignment="1">
      <alignment horizontal="center" wrapText="1"/>
    </xf>
    <xf numFmtId="0" fontId="6" fillId="3" borderId="0" xfId="0" applyFont="1" applyFill="1" applyBorder="1" applyAlignment="1">
      <alignment horizontal="center" vertical="center"/>
    </xf>
    <xf numFmtId="164" fontId="0" fillId="5" borderId="5" xfId="1" applyNumberFormat="1" applyFont="1" applyFill="1" applyBorder="1"/>
    <xf numFmtId="41" fontId="17" fillId="4" borderId="5" xfId="1" applyNumberFormat="1" applyFont="1" applyFill="1" applyBorder="1" applyAlignment="1" applyProtection="1">
      <alignment horizontal="center"/>
      <protection locked="0"/>
    </xf>
    <xf numFmtId="41" fontId="17" fillId="4" borderId="5" xfId="1" applyNumberFormat="1" applyFont="1" applyFill="1" applyBorder="1" applyProtection="1">
      <protection locked="0"/>
    </xf>
    <xf numFmtId="41" fontId="17" fillId="4" borderId="5" xfId="4" applyNumberFormat="1" applyFill="1" applyBorder="1" applyAlignment="1" applyProtection="1">
      <alignment horizontal="center"/>
      <protection locked="0"/>
    </xf>
    <xf numFmtId="41" fontId="17" fillId="4" borderId="5" xfId="4" applyNumberFormat="1" applyFill="1" applyBorder="1" applyProtection="1">
      <protection locked="0"/>
    </xf>
    <xf numFmtId="165" fontId="7" fillId="5" borderId="0" xfId="2" applyNumberFormat="1" applyFont="1" applyFill="1"/>
    <xf numFmtId="0" fontId="7" fillId="5" borderId="0" xfId="0" applyFont="1" applyFill="1" applyAlignment="1">
      <alignment horizontal="left"/>
    </xf>
    <xf numFmtId="165" fontId="7" fillId="5" borderId="0" xfId="2" applyNumberFormat="1" applyFont="1" applyFill="1" applyBorder="1"/>
    <xf numFmtId="42" fontId="21" fillId="8" borderId="5" xfId="1" applyNumberFormat="1" applyFont="1" applyFill="1" applyBorder="1"/>
    <xf numFmtId="164" fontId="0" fillId="4" borderId="5" xfId="1" applyNumberFormat="1" applyFont="1" applyFill="1" applyBorder="1" applyProtection="1">
      <protection locked="0"/>
    </xf>
    <xf numFmtId="164" fontId="0" fillId="4" borderId="10" xfId="1" applyNumberFormat="1" applyFont="1" applyFill="1" applyBorder="1" applyProtection="1">
      <protection locked="0"/>
    </xf>
    <xf numFmtId="42" fontId="0" fillId="4" borderId="1" xfId="1" applyNumberFormat="1" applyFont="1" applyFill="1" applyBorder="1" applyProtection="1">
      <protection locked="0"/>
    </xf>
    <xf numFmtId="0" fontId="0" fillId="2" borderId="2" xfId="0" applyFill="1" applyBorder="1" applyProtection="1"/>
    <xf numFmtId="0" fontId="0" fillId="0" borderId="0" xfId="0" applyProtection="1"/>
    <xf numFmtId="0" fontId="12" fillId="5" borderId="0" xfId="0" applyFont="1" applyFill="1" applyProtection="1"/>
    <xf numFmtId="165" fontId="0" fillId="5" borderId="0" xfId="2" applyNumberFormat="1" applyFont="1" applyFill="1" applyProtection="1"/>
    <xf numFmtId="0" fontId="20" fillId="5" borderId="0" xfId="0" applyFont="1" applyFill="1" applyBorder="1" applyAlignment="1" applyProtection="1">
      <alignment wrapText="1"/>
    </xf>
    <xf numFmtId="0" fontId="13" fillId="5" borderId="0" xfId="0" applyFont="1" applyFill="1" applyBorder="1" applyAlignment="1" applyProtection="1">
      <alignment wrapText="1"/>
    </xf>
    <xf numFmtId="0" fontId="13" fillId="5" borderId="0" xfId="0" applyFont="1" applyFill="1" applyBorder="1" applyAlignment="1" applyProtection="1"/>
    <xf numFmtId="0" fontId="2" fillId="0" borderId="0" xfId="0" applyFont="1" applyProtection="1"/>
    <xf numFmtId="0" fontId="8" fillId="3" borderId="0" xfId="0" applyFont="1" applyFill="1" applyBorder="1" applyAlignment="1" applyProtection="1">
      <alignment vertical="center"/>
    </xf>
    <xf numFmtId="0" fontId="13" fillId="0" borderId="0" xfId="0" applyFont="1" applyFill="1" applyBorder="1" applyAlignment="1" applyProtection="1">
      <alignment wrapText="1"/>
    </xf>
    <xf numFmtId="0" fontId="6" fillId="3" borderId="0" xfId="0" applyFont="1" applyFill="1" applyBorder="1" applyAlignment="1" applyProtection="1">
      <alignment horizontal="center" vertical="center"/>
    </xf>
    <xf numFmtId="167" fontId="6" fillId="3" borderId="0" xfId="0" applyNumberFormat="1" applyFont="1" applyFill="1" applyBorder="1" applyAlignment="1" applyProtection="1">
      <alignment horizontal="center" vertical="center"/>
    </xf>
    <xf numFmtId="165" fontId="0" fillId="0" borderId="5" xfId="2" applyNumberFormat="1" applyFont="1" applyBorder="1" applyProtection="1"/>
    <xf numFmtId="164" fontId="0" fillId="0" borderId="0" xfId="0" applyNumberFormat="1" applyProtection="1"/>
    <xf numFmtId="0" fontId="0" fillId="0" borderId="0" xfId="0" applyFill="1" applyProtection="1"/>
    <xf numFmtId="0" fontId="0" fillId="5" borderId="0" xfId="0" applyFill="1" applyProtection="1"/>
    <xf numFmtId="0" fontId="2" fillId="5" borderId="0" xfId="0" applyFont="1" applyFill="1" applyBorder="1" applyProtection="1"/>
    <xf numFmtId="42" fontId="0" fillId="0" borderId="13" xfId="1" applyNumberFormat="1" applyFont="1" applyFill="1" applyBorder="1" applyProtection="1"/>
    <xf numFmtId="0" fontId="7" fillId="5" borderId="0" xfId="0" applyFont="1" applyFill="1" applyProtection="1"/>
    <xf numFmtId="0" fontId="0" fillId="5" borderId="0" xfId="0" applyFill="1" applyBorder="1" applyAlignment="1" applyProtection="1">
      <alignment horizontal="left"/>
    </xf>
    <xf numFmtId="0" fontId="0" fillId="5" borderId="0" xfId="0" applyFill="1" applyBorder="1" applyProtection="1"/>
    <xf numFmtId="0" fontId="0" fillId="5" borderId="5" xfId="0" applyFill="1" applyBorder="1" applyProtection="1"/>
    <xf numFmtId="165" fontId="0" fillId="5" borderId="5" xfId="0" applyNumberFormat="1" applyFill="1" applyBorder="1" applyProtection="1"/>
    <xf numFmtId="0" fontId="0" fillId="2" borderId="8" xfId="0" applyFill="1" applyBorder="1" applyProtection="1"/>
    <xf numFmtId="0" fontId="2" fillId="5" borderId="1" xfId="0" applyFont="1" applyFill="1" applyBorder="1" applyProtection="1"/>
    <xf numFmtId="165" fontId="0" fillId="0" borderId="0" xfId="2" applyNumberFormat="1" applyFont="1" applyProtection="1"/>
    <xf numFmtId="165" fontId="7" fillId="5" borderId="0" xfId="2" applyNumberFormat="1" applyFont="1" applyFill="1" applyProtection="1"/>
    <xf numFmtId="0" fontId="0" fillId="4" borderId="5" xfId="0" applyFill="1" applyBorder="1" applyProtection="1">
      <protection locked="0"/>
    </xf>
    <xf numFmtId="44" fontId="0" fillId="5" borderId="0" xfId="2" applyFont="1" applyFill="1" applyProtection="1"/>
    <xf numFmtId="0" fontId="0" fillId="5" borderId="0" xfId="0" applyFill="1" applyAlignment="1" applyProtection="1">
      <alignment wrapText="1"/>
    </xf>
    <xf numFmtId="0" fontId="0" fillId="5" borderId="6" xfId="0" applyFill="1" applyBorder="1" applyAlignment="1" applyProtection="1">
      <alignment horizontal="left" vertical="center" indent="2"/>
    </xf>
    <xf numFmtId="0" fontId="0" fillId="5" borderId="3" xfId="0" applyFill="1" applyBorder="1" applyAlignment="1" applyProtection="1">
      <alignment horizontal="left" vertical="center" indent="2"/>
    </xf>
    <xf numFmtId="0" fontId="0" fillId="5" borderId="4" xfId="0" applyFill="1" applyBorder="1" applyAlignment="1" applyProtection="1">
      <alignment horizontal="left" vertical="center" indent="2"/>
    </xf>
    <xf numFmtId="0" fontId="12" fillId="5" borderId="2" xfId="0" applyFont="1" applyFill="1" applyBorder="1" applyProtection="1"/>
    <xf numFmtId="0" fontId="0" fillId="5" borderId="7" xfId="0" applyFill="1" applyBorder="1" applyProtection="1"/>
    <xf numFmtId="0" fontId="16" fillId="5" borderId="0" xfId="0" applyFont="1" applyFill="1" applyProtection="1"/>
    <xf numFmtId="0" fontId="12" fillId="5" borderId="8" xfId="0" applyFont="1" applyFill="1" applyBorder="1" applyProtection="1"/>
    <xf numFmtId="0" fontId="0" fillId="5" borderId="1" xfId="0" applyFill="1" applyBorder="1" applyProtection="1"/>
    <xf numFmtId="0" fontId="0" fillId="5" borderId="9" xfId="0" applyFill="1" applyBorder="1" applyProtection="1"/>
    <xf numFmtId="0" fontId="17" fillId="5" borderId="0" xfId="4" applyFill="1" applyProtection="1"/>
    <xf numFmtId="166" fontId="6" fillId="3" borderId="9" xfId="2" applyNumberFormat="1" applyFont="1" applyFill="1" applyBorder="1" applyAlignment="1" applyProtection="1">
      <alignment horizontal="center" wrapText="1"/>
    </xf>
    <xf numFmtId="0" fontId="20" fillId="5" borderId="0" xfId="0" applyFont="1" applyFill="1" applyProtection="1"/>
    <xf numFmtId="168" fontId="17" fillId="0" borderId="5" xfId="1" applyNumberFormat="1" applyFont="1" applyFill="1" applyBorder="1" applyProtection="1"/>
    <xf numFmtId="164" fontId="17" fillId="0" borderId="5" xfId="1" applyNumberFormat="1" applyFont="1" applyFill="1" applyBorder="1" applyProtection="1"/>
    <xf numFmtId="42" fontId="17" fillId="0" borderId="5" xfId="1" applyNumberFormat="1" applyFont="1" applyFill="1" applyBorder="1" applyProtection="1"/>
    <xf numFmtId="0" fontId="23" fillId="5" borderId="0" xfId="4" applyFont="1" applyFill="1" applyProtection="1"/>
    <xf numFmtId="0" fontId="18" fillId="5" borderId="0" xfId="4" applyFont="1" applyFill="1" applyProtection="1"/>
    <xf numFmtId="0" fontId="19" fillId="5" borderId="0" xfId="4" applyFont="1" applyFill="1" applyProtection="1"/>
    <xf numFmtId="42" fontId="19" fillId="5" borderId="14" xfId="1" applyNumberFormat="1" applyFont="1" applyFill="1" applyBorder="1" applyProtection="1"/>
    <xf numFmtId="0" fontId="19" fillId="5" borderId="0" xfId="4" applyFont="1" applyFill="1" applyAlignment="1" applyProtection="1">
      <alignment horizontal="center"/>
    </xf>
    <xf numFmtId="44" fontId="17" fillId="5" borderId="0" xfId="2" applyFont="1" applyFill="1" applyProtection="1"/>
    <xf numFmtId="0" fontId="2" fillId="5" borderId="0" xfId="0" applyFont="1" applyFill="1" applyAlignment="1">
      <alignment horizontal="center" vertical="top" wrapText="1"/>
    </xf>
    <xf numFmtId="0" fontId="0" fillId="5" borderId="2" xfId="0" applyFill="1" applyBorder="1" applyAlignment="1">
      <alignment horizontal="left" wrapText="1"/>
    </xf>
    <xf numFmtId="0" fontId="0" fillId="5" borderId="0" xfId="0" applyFill="1" applyBorder="1" applyAlignment="1">
      <alignment horizontal="left" wrapText="1"/>
    </xf>
    <xf numFmtId="0" fontId="22" fillId="7" borderId="0" xfId="3" applyFont="1" applyFill="1" applyBorder="1" applyAlignment="1">
      <alignment horizontal="center"/>
    </xf>
    <xf numFmtId="0" fontId="9" fillId="3" borderId="3" xfId="0" applyFont="1" applyFill="1" applyBorder="1" applyAlignment="1">
      <alignment horizontal="left" vertical="center" wrapText="1" indent="2"/>
    </xf>
    <xf numFmtId="0" fontId="0" fillId="3" borderId="3" xfId="0" applyFill="1" applyBorder="1" applyAlignment="1">
      <alignment horizontal="left" vertical="center" indent="2"/>
    </xf>
    <xf numFmtId="0" fontId="0" fillId="3" borderId="4" xfId="0" applyFill="1" applyBorder="1" applyAlignment="1">
      <alignment horizontal="left" vertical="center" indent="2"/>
    </xf>
    <xf numFmtId="0" fontId="0" fillId="5" borderId="0" xfId="0" applyFill="1" applyAlignment="1">
      <alignment horizontal="left" wrapText="1"/>
    </xf>
    <xf numFmtId="0" fontId="2" fillId="5" borderId="0" xfId="0" applyFont="1" applyFill="1" applyAlignment="1">
      <alignment horizontal="center" wrapText="1"/>
    </xf>
    <xf numFmtId="0" fontId="0" fillId="5" borderId="0" xfId="0" applyFill="1" applyAlignment="1">
      <alignment horizontal="center" wrapText="1"/>
    </xf>
    <xf numFmtId="0" fontId="13" fillId="9" borderId="0" xfId="0" applyFont="1" applyFill="1" applyAlignment="1">
      <alignment horizontal="center" wrapText="1"/>
    </xf>
    <xf numFmtId="0" fontId="6" fillId="3" borderId="0" xfId="0" applyFont="1" applyFill="1" applyBorder="1" applyAlignment="1">
      <alignment horizontal="center" vertical="center"/>
    </xf>
    <xf numFmtId="0" fontId="2" fillId="4" borderId="15" xfId="0" applyFont="1" applyFill="1" applyBorder="1" applyProtection="1">
      <protection locked="0"/>
    </xf>
    <xf numFmtId="0" fontId="2" fillId="4" borderId="12" xfId="0" applyFont="1" applyFill="1" applyBorder="1" applyProtection="1">
      <protection locked="0"/>
    </xf>
    <xf numFmtId="0" fontId="15" fillId="3" borderId="0" xfId="0" applyFont="1" applyFill="1" applyBorder="1" applyAlignment="1">
      <alignment horizontal="left" vertical="center" wrapText="1"/>
    </xf>
    <xf numFmtId="165" fontId="0" fillId="5" borderId="0" xfId="2" applyNumberFormat="1" applyFont="1" applyFill="1" applyBorder="1" applyAlignment="1">
      <alignment horizontal="left" wrapText="1"/>
    </xf>
    <xf numFmtId="0" fontId="6" fillId="3" borderId="0" xfId="0" applyFont="1" applyFill="1" applyBorder="1" applyAlignment="1" applyProtection="1">
      <alignment horizontal="center" vertical="center"/>
    </xf>
    <xf numFmtId="0" fontId="15" fillId="3" borderId="0" xfId="0" applyFont="1" applyFill="1" applyBorder="1" applyAlignment="1" applyProtection="1">
      <alignment horizontal="left" vertical="center" wrapText="1"/>
    </xf>
    <xf numFmtId="0" fontId="9" fillId="3" borderId="0" xfId="0" applyFont="1" applyFill="1" applyBorder="1" applyAlignment="1" applyProtection="1">
      <alignment vertical="center" wrapText="1"/>
    </xf>
    <xf numFmtId="0" fontId="10" fillId="9" borderId="0" xfId="3" applyFill="1" applyAlignment="1">
      <alignment horizontal="center"/>
    </xf>
  </cellXfs>
  <cellStyles count="5">
    <cellStyle name="Comma" xfId="1" builtinId="3"/>
    <cellStyle name="Currency" xfId="2" builtinId="4"/>
    <cellStyle name="Hyperlink" xfId="3" builtinId="8"/>
    <cellStyle name="Normal" xfId="0" builtinId="0"/>
    <cellStyle name="Normal 2" xfId="4" xr:uid="{2D18DE97-3C34-4D76-A738-389BA6A3E11B}"/>
  </cellStyles>
  <dxfs count="7">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rgb="FFFF0000"/>
        </patternFill>
      </fill>
    </dxf>
    <dxf>
      <font>
        <color theme="4" tint="0.39994506668294322"/>
      </font>
    </dxf>
    <dxf>
      <font>
        <color theme="4" tint="0.39994506668294322"/>
      </font>
    </dxf>
    <dxf>
      <font>
        <color theme="4" tint="0.39994506668294322"/>
      </font>
    </dxf>
    <dxf>
      <font>
        <color theme="4" tint="0.39994506668294322"/>
      </font>
    </dxf>
  </dxfs>
  <tableStyles count="0" defaultTableStyle="TableStyleMedium2" defaultPivotStyle="PivotStyleLight16"/>
  <colors>
    <mruColors>
      <color rgb="FFFF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390525</xdr:colOff>
      <xdr:row>1</xdr:row>
      <xdr:rowOff>180976</xdr:rowOff>
    </xdr:from>
    <xdr:to>
      <xdr:col>12</xdr:col>
      <xdr:colOff>514351</xdr:colOff>
      <xdr:row>1</xdr:row>
      <xdr:rowOff>819150</xdr:rowOff>
    </xdr:to>
    <xdr:pic>
      <xdr:nvPicPr>
        <xdr:cNvPr id="2" name="Picture 1">
          <a:extLst>
            <a:ext uri="{FF2B5EF4-FFF2-40B4-BE49-F238E27FC236}">
              <a16:creationId xmlns:a16="http://schemas.microsoft.com/office/drawing/2014/main" id="{4948E7C2-7A63-4EC9-AA4E-42FEA60950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0" y="371476"/>
          <a:ext cx="1095376" cy="638174"/>
        </a:xfrm>
        <a:prstGeom prst="rect">
          <a:avLst/>
        </a:prstGeom>
      </xdr:spPr>
    </xdr:pic>
    <xdr:clientData/>
  </xdr:twoCellAnchor>
  <xdr:twoCellAnchor>
    <xdr:from>
      <xdr:col>9</xdr:col>
      <xdr:colOff>200025</xdr:colOff>
      <xdr:row>28</xdr:row>
      <xdr:rowOff>66675</xdr:rowOff>
    </xdr:from>
    <xdr:to>
      <xdr:col>12</xdr:col>
      <xdr:colOff>371475</xdr:colOff>
      <xdr:row>35</xdr:row>
      <xdr:rowOff>0</xdr:rowOff>
    </xdr:to>
    <xdr:sp macro="" textlink="">
      <xdr:nvSpPr>
        <xdr:cNvPr id="4" name="TextBox 3">
          <a:extLst>
            <a:ext uri="{FF2B5EF4-FFF2-40B4-BE49-F238E27FC236}">
              <a16:creationId xmlns:a16="http://schemas.microsoft.com/office/drawing/2014/main" id="{4876CD1E-CE82-47CC-BAC1-FA3F31FCF33E}"/>
            </a:ext>
          </a:extLst>
        </xdr:cNvPr>
        <xdr:cNvSpPr txBox="1"/>
      </xdr:nvSpPr>
      <xdr:spPr>
        <a:xfrm>
          <a:off x="6477000" y="4933950"/>
          <a:ext cx="2190750" cy="1304924"/>
        </a:xfrm>
        <a:prstGeom prst="rect">
          <a:avLst/>
        </a:prstGeom>
        <a:solidFill>
          <a:schemeClr val="accent4"/>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This calculator has been optimized for Excel 2010 and newer. If you are using an older version of Excel, certain functionality and formatting will not work properly.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238125</xdr:colOff>
      <xdr:row>1</xdr:row>
      <xdr:rowOff>171450</xdr:rowOff>
    </xdr:from>
    <xdr:to>
      <xdr:col>19</xdr:col>
      <xdr:colOff>517524</xdr:colOff>
      <xdr:row>1</xdr:row>
      <xdr:rowOff>857250</xdr:rowOff>
    </xdr:to>
    <xdr:pic>
      <xdr:nvPicPr>
        <xdr:cNvPr id="3" name="Picture 2">
          <a:extLst>
            <a:ext uri="{FF2B5EF4-FFF2-40B4-BE49-F238E27FC236}">
              <a16:creationId xmlns:a16="http://schemas.microsoft.com/office/drawing/2014/main" id="{6C274D01-28CA-47E6-8AA0-FBA9AC2507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59050" y="361950"/>
          <a:ext cx="1193799" cy="685800"/>
        </a:xfrm>
        <a:prstGeom prst="rect">
          <a:avLst/>
        </a:prstGeom>
      </xdr:spPr>
    </xdr:pic>
    <xdr:clientData/>
  </xdr:twoCellAnchor>
  <xdr:twoCellAnchor>
    <xdr:from>
      <xdr:col>20</xdr:col>
      <xdr:colOff>133350</xdr:colOff>
      <xdr:row>5</xdr:row>
      <xdr:rowOff>1</xdr:rowOff>
    </xdr:from>
    <xdr:to>
      <xdr:col>24</xdr:col>
      <xdr:colOff>342900</xdr:colOff>
      <xdr:row>18</xdr:row>
      <xdr:rowOff>123825</xdr:rowOff>
    </xdr:to>
    <xdr:sp macro="" textlink="">
      <xdr:nvSpPr>
        <xdr:cNvPr id="2" name="TextBox 1">
          <a:extLst>
            <a:ext uri="{FF2B5EF4-FFF2-40B4-BE49-F238E27FC236}">
              <a16:creationId xmlns:a16="http://schemas.microsoft.com/office/drawing/2014/main" id="{970EF7B1-790E-4C66-8B2D-93F66B50DF0A}"/>
            </a:ext>
          </a:extLst>
        </xdr:cNvPr>
        <xdr:cNvSpPr txBox="1"/>
      </xdr:nvSpPr>
      <xdr:spPr>
        <a:xfrm>
          <a:off x="17414421" y="1698172"/>
          <a:ext cx="2800350" cy="2529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endParaRPr lang="en-US" sz="1100" b="1"/>
        </a:p>
        <a:p>
          <a:pPr marL="171450" indent="-171450">
            <a:buFont typeface="Arial" panose="020B0604020202020204" pitchFamily="34" charset="0"/>
            <a:buChar char="•"/>
          </a:pPr>
          <a:r>
            <a:rPr lang="en-US" sz="1100" b="0"/>
            <a:t>Select</a:t>
          </a:r>
          <a:r>
            <a:rPr lang="en-US" sz="1100" b="0" baseline="0"/>
            <a:t> payroll calculation time frame to determine months for each column of detailed payroll data</a:t>
          </a:r>
        </a:p>
        <a:p>
          <a:pPr marL="171450" indent="-171450">
            <a:buFont typeface="Arial" panose="020B0604020202020204" pitchFamily="34" charset="0"/>
            <a:buChar char="•"/>
          </a:pPr>
          <a:r>
            <a:rPr lang="en-US" sz="1100" b="0" baseline="0"/>
            <a:t>Enter total gross payroll amounts, various benefits, and relevant state and local tax assessments detail by month in the orange-shaded input cells to the left</a:t>
          </a:r>
        </a:p>
        <a:p>
          <a:pPr marL="171450" indent="-171450">
            <a:buFont typeface="Arial" panose="020B0604020202020204" pitchFamily="34" charset="0"/>
            <a:buChar char="•"/>
          </a:pPr>
          <a:r>
            <a:rPr lang="en-US" sz="1100" b="1" baseline="0">
              <a:solidFill>
                <a:srgbClr val="FF0000"/>
              </a:solidFill>
            </a:rPr>
            <a:t>If desired for simplicity, total payroll for the period can be entered in one total lum sump amount in the first column. </a:t>
          </a:r>
          <a:endParaRPr lang="en-US" sz="1100" b="1">
            <a:solidFill>
              <a:srgbClr val="FF0000"/>
            </a:solidFill>
          </a:endParaRPr>
        </a:p>
      </xdr:txBody>
    </xdr:sp>
    <xdr:clientData/>
  </xdr:twoCellAnchor>
  <xdr:twoCellAnchor>
    <xdr:from>
      <xdr:col>20</xdr:col>
      <xdr:colOff>133350</xdr:colOff>
      <xdr:row>18</xdr:row>
      <xdr:rowOff>190500</xdr:rowOff>
    </xdr:from>
    <xdr:to>
      <xdr:col>24</xdr:col>
      <xdr:colOff>342900</xdr:colOff>
      <xdr:row>23</xdr:row>
      <xdr:rowOff>57150</xdr:rowOff>
    </xdr:to>
    <xdr:sp macro="" textlink="">
      <xdr:nvSpPr>
        <xdr:cNvPr id="4" name="TextBox 3">
          <a:extLst>
            <a:ext uri="{FF2B5EF4-FFF2-40B4-BE49-F238E27FC236}">
              <a16:creationId xmlns:a16="http://schemas.microsoft.com/office/drawing/2014/main" id="{F431A6E5-F1BC-45D3-93E7-A5910AA181C7}"/>
            </a:ext>
          </a:extLst>
        </xdr:cNvPr>
        <xdr:cNvSpPr txBox="1"/>
      </xdr:nvSpPr>
      <xdr:spPr>
        <a:xfrm>
          <a:off x="16440150" y="4200525"/>
          <a:ext cx="264795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Employees</a:t>
          </a:r>
          <a:r>
            <a:rPr lang="en-US" sz="1100" baseline="0"/>
            <a:t> with wages in excess of $100k should be entered on the "wages over $100k" tab in order to calculate the necessary wage reductions</a:t>
          </a:r>
          <a:endParaRPr lang="en-US" sz="1100"/>
        </a:p>
      </xdr:txBody>
    </xdr:sp>
    <xdr:clientData/>
  </xdr:twoCellAnchor>
  <xdr:twoCellAnchor>
    <xdr:from>
      <xdr:col>20</xdr:col>
      <xdr:colOff>133350</xdr:colOff>
      <xdr:row>23</xdr:row>
      <xdr:rowOff>104775</xdr:rowOff>
    </xdr:from>
    <xdr:to>
      <xdr:col>24</xdr:col>
      <xdr:colOff>342900</xdr:colOff>
      <xdr:row>27</xdr:row>
      <xdr:rowOff>171450</xdr:rowOff>
    </xdr:to>
    <xdr:sp macro="" textlink="">
      <xdr:nvSpPr>
        <xdr:cNvPr id="5" name="TextBox 4">
          <a:extLst>
            <a:ext uri="{FF2B5EF4-FFF2-40B4-BE49-F238E27FC236}">
              <a16:creationId xmlns:a16="http://schemas.microsoft.com/office/drawing/2014/main" id="{A7071884-07DA-4DF5-9D58-F5C21F83D8BE}"/>
            </a:ext>
          </a:extLst>
        </xdr:cNvPr>
        <xdr:cNvSpPr txBox="1"/>
      </xdr:nvSpPr>
      <xdr:spPr>
        <a:xfrm>
          <a:off x="16440150" y="5076825"/>
          <a:ext cx="264795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Partnership</a:t>
          </a:r>
          <a:r>
            <a:rPr lang="en-US" sz="1100" baseline="0"/>
            <a:t> should calculate self-employment earnings for any general partners on the "Partner SE Earnings" tab</a:t>
          </a:r>
          <a:endParaRPr lang="en-US" sz="1100"/>
        </a:p>
      </xdr:txBody>
    </xdr:sp>
    <xdr:clientData/>
  </xdr:twoCellAnchor>
  <xdr:twoCellAnchor>
    <xdr:from>
      <xdr:col>20</xdr:col>
      <xdr:colOff>133350</xdr:colOff>
      <xdr:row>28</xdr:row>
      <xdr:rowOff>28575</xdr:rowOff>
    </xdr:from>
    <xdr:to>
      <xdr:col>24</xdr:col>
      <xdr:colOff>342900</xdr:colOff>
      <xdr:row>34</xdr:row>
      <xdr:rowOff>180974</xdr:rowOff>
    </xdr:to>
    <xdr:sp macro="" textlink="">
      <xdr:nvSpPr>
        <xdr:cNvPr id="6" name="TextBox 5">
          <a:extLst>
            <a:ext uri="{FF2B5EF4-FFF2-40B4-BE49-F238E27FC236}">
              <a16:creationId xmlns:a16="http://schemas.microsoft.com/office/drawing/2014/main" id="{295C4620-9E57-42C2-A7CC-7B025E91496C}"/>
            </a:ext>
          </a:extLst>
        </xdr:cNvPr>
        <xdr:cNvSpPr txBox="1"/>
      </xdr:nvSpPr>
      <xdr:spPr>
        <a:xfrm>
          <a:off x="16440150" y="6153150"/>
          <a:ext cx="2647950" cy="1295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Enter</a:t>
          </a:r>
          <a:r>
            <a:rPr lang="en-US" sz="1100" baseline="0"/>
            <a:t> in the reductions section to the left any wages used to caculate the Employee Retention Tax Credit, the Families First Coronavirus Response Act credit, and wages paid to employees who are not U.S. residents. </a:t>
          </a:r>
          <a:r>
            <a:rPr lang="en-US" sz="1100" b="1" baseline="0">
              <a:solidFill>
                <a:srgbClr val="FF0000"/>
              </a:solidFill>
            </a:rPr>
            <a:t>Be sure to enter as a negative.</a:t>
          </a:r>
          <a:endParaRPr lang="en-US" sz="1100" b="1">
            <a:solidFill>
              <a:srgbClr val="FF0000"/>
            </a:solidFill>
          </a:endParaRPr>
        </a:p>
      </xdr:txBody>
    </xdr:sp>
    <xdr:clientData/>
  </xdr:twoCellAnchor>
  <xdr:twoCellAnchor>
    <xdr:from>
      <xdr:col>12</xdr:col>
      <xdr:colOff>38100</xdr:colOff>
      <xdr:row>30</xdr:row>
      <xdr:rowOff>161926</xdr:rowOff>
    </xdr:from>
    <xdr:to>
      <xdr:col>19</xdr:col>
      <xdr:colOff>0</xdr:colOff>
      <xdr:row>38</xdr:row>
      <xdr:rowOff>28576</xdr:rowOff>
    </xdr:to>
    <xdr:sp macro="" textlink="">
      <xdr:nvSpPr>
        <xdr:cNvPr id="7" name="TextBox 6">
          <a:extLst>
            <a:ext uri="{FF2B5EF4-FFF2-40B4-BE49-F238E27FC236}">
              <a16:creationId xmlns:a16="http://schemas.microsoft.com/office/drawing/2014/main" id="{C7AD7F6D-5228-44A0-AC20-F7FCE82FCEEC}"/>
            </a:ext>
          </a:extLst>
        </xdr:cNvPr>
        <xdr:cNvSpPr txBox="1"/>
      </xdr:nvSpPr>
      <xdr:spPr>
        <a:xfrm>
          <a:off x="9029700" y="6667501"/>
          <a:ext cx="636270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pPr marL="171450" indent="-171450">
            <a:buFont typeface="Arial" panose="020B0604020202020204" pitchFamily="34" charset="0"/>
            <a:buChar char="•"/>
          </a:pPr>
          <a:r>
            <a:rPr lang="en-US" sz="1100" b="0"/>
            <a:t>The payroll costs are those incurred during the calendar year 2019 or 2020 or the 12 month period prior to the loan application date.</a:t>
          </a:r>
        </a:p>
        <a:p>
          <a:pPr marL="171450" indent="-171450">
            <a:buFont typeface="Arial" panose="020B0604020202020204" pitchFamily="34" charset="0"/>
            <a:buChar char="•"/>
          </a:pPr>
          <a:r>
            <a:rPr lang="en-US" sz="1100" b="0"/>
            <a:t>Seasonal employers must determine maximum loan amounts by using the average total monthly payments for payroll for any 12-week period selected by the seaonal employer beginning February 15, 2019, and ending February 15, 2020</a:t>
          </a:r>
        </a:p>
        <a:p>
          <a:pPr marL="171450" indent="-171450">
            <a:buFont typeface="Arial" panose="020B0604020202020204" pitchFamily="34" charset="0"/>
            <a:buChar char="•"/>
          </a:pPr>
          <a:r>
            <a:rPr lang="en-US" sz="1100" b="0"/>
            <a:t>A business must have been in operation on February 15, 2020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333375</xdr:colOff>
      <xdr:row>1</xdr:row>
      <xdr:rowOff>95250</xdr:rowOff>
    </xdr:from>
    <xdr:to>
      <xdr:col>15</xdr:col>
      <xdr:colOff>665441</xdr:colOff>
      <xdr:row>1</xdr:row>
      <xdr:rowOff>847725</xdr:rowOff>
    </xdr:to>
    <xdr:pic>
      <xdr:nvPicPr>
        <xdr:cNvPr id="2" name="Picture 1">
          <a:extLst>
            <a:ext uri="{FF2B5EF4-FFF2-40B4-BE49-F238E27FC236}">
              <a16:creationId xmlns:a16="http://schemas.microsoft.com/office/drawing/2014/main" id="{8CB599D7-7A4E-4BB1-BCC4-B0192B8429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77925" y="285750"/>
          <a:ext cx="1246466" cy="752475"/>
        </a:xfrm>
        <a:prstGeom prst="rect">
          <a:avLst/>
        </a:prstGeom>
      </xdr:spPr>
    </xdr:pic>
    <xdr:clientData/>
  </xdr:twoCellAnchor>
  <xdr:twoCellAnchor>
    <xdr:from>
      <xdr:col>16</xdr:col>
      <xdr:colOff>247650</xdr:colOff>
      <xdr:row>7</xdr:row>
      <xdr:rowOff>9525</xdr:rowOff>
    </xdr:from>
    <xdr:to>
      <xdr:col>19</xdr:col>
      <xdr:colOff>390525</xdr:colOff>
      <xdr:row>29</xdr:row>
      <xdr:rowOff>133350</xdr:rowOff>
    </xdr:to>
    <xdr:sp macro="" textlink="">
      <xdr:nvSpPr>
        <xdr:cNvPr id="3" name="TextBox 2">
          <a:extLst>
            <a:ext uri="{FF2B5EF4-FFF2-40B4-BE49-F238E27FC236}">
              <a16:creationId xmlns:a16="http://schemas.microsoft.com/office/drawing/2014/main" id="{AC0031D3-27F6-46C5-88B9-FB73F9006BA3}"/>
            </a:ext>
          </a:extLst>
        </xdr:cNvPr>
        <xdr:cNvSpPr txBox="1"/>
      </xdr:nvSpPr>
      <xdr:spPr>
        <a:xfrm>
          <a:off x="15621000" y="2124075"/>
          <a:ext cx="2028825" cy="433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r>
            <a:rPr lang="en-US" sz="1100" b="0"/>
            <a:t>Enter all employees to which greater than $100,000 of wages were paid. Excess wages will be calculated below and carried to the "reductions" section of the Qualified Loan Amount tab. Amounts can be entered on a monthly basis or in one lump sum total in the first calumn of the detail schedule to the left.</a:t>
          </a:r>
        </a:p>
        <a:p>
          <a:endParaRPr lang="en-US" sz="1100" b="0"/>
        </a:p>
        <a:p>
          <a:r>
            <a:rPr lang="en-US" sz="1100" b="0"/>
            <a:t>Total payroll for such employees should be included in Payroll in row 9 of tab "Qualified Loan Amount". This tab computes only the reduction.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264969</xdr:colOff>
      <xdr:row>1</xdr:row>
      <xdr:rowOff>135237</xdr:rowOff>
    </xdr:from>
    <xdr:to>
      <xdr:col>9</xdr:col>
      <xdr:colOff>619125</xdr:colOff>
      <xdr:row>1</xdr:row>
      <xdr:rowOff>847725</xdr:rowOff>
    </xdr:to>
    <xdr:pic>
      <xdr:nvPicPr>
        <xdr:cNvPr id="2" name="Picture 1">
          <a:extLst>
            <a:ext uri="{FF2B5EF4-FFF2-40B4-BE49-F238E27FC236}">
              <a16:creationId xmlns:a16="http://schemas.microsoft.com/office/drawing/2014/main" id="{8B7B0098-13D8-45C3-9F79-010009BDDC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1669" y="325737"/>
          <a:ext cx="1201881" cy="712488"/>
        </a:xfrm>
        <a:prstGeom prst="rect">
          <a:avLst/>
        </a:prstGeom>
      </xdr:spPr>
    </xdr:pic>
    <xdr:clientData/>
  </xdr:twoCellAnchor>
  <xdr:twoCellAnchor>
    <xdr:from>
      <xdr:col>10</xdr:col>
      <xdr:colOff>180974</xdr:colOff>
      <xdr:row>7</xdr:row>
      <xdr:rowOff>19050</xdr:rowOff>
    </xdr:from>
    <xdr:to>
      <xdr:col>14</xdr:col>
      <xdr:colOff>400049</xdr:colOff>
      <xdr:row>21</xdr:row>
      <xdr:rowOff>66675</xdr:rowOff>
    </xdr:to>
    <xdr:sp macro="" textlink="">
      <xdr:nvSpPr>
        <xdr:cNvPr id="4" name="TextBox 3">
          <a:extLst>
            <a:ext uri="{FF2B5EF4-FFF2-40B4-BE49-F238E27FC236}">
              <a16:creationId xmlns:a16="http://schemas.microsoft.com/office/drawing/2014/main" id="{0C3157FE-8738-45FC-8927-7A69FD2C2FD3}"/>
            </a:ext>
          </a:extLst>
        </xdr:cNvPr>
        <xdr:cNvSpPr txBox="1"/>
      </xdr:nvSpPr>
      <xdr:spPr>
        <a:xfrm>
          <a:off x="8915399" y="2733675"/>
          <a:ext cx="2409825"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p>
        <a:p>
          <a:r>
            <a:rPr lang="en-US" sz="1100">
              <a:solidFill>
                <a:schemeClr val="dk1"/>
              </a:solidFill>
              <a:effectLst/>
              <a:latin typeface="+mn-lt"/>
              <a:ea typeface="+mn-ea"/>
              <a:cs typeface="+mn-cs"/>
            </a:rPr>
            <a:t>Compute partner earnings</a:t>
          </a:r>
          <a:r>
            <a:rPr lang="en-US" sz="1100" baseline="0">
              <a:solidFill>
                <a:schemeClr val="dk1"/>
              </a:solidFill>
              <a:effectLst/>
              <a:latin typeface="+mn-lt"/>
              <a:ea typeface="+mn-ea"/>
              <a:cs typeface="+mn-cs"/>
            </a:rPr>
            <a:t> to be added to wages paid by capturing </a:t>
          </a:r>
          <a:r>
            <a:rPr lang="en-US" sz="1100">
              <a:solidFill>
                <a:schemeClr val="dk1"/>
              </a:solidFill>
              <a:effectLst/>
              <a:latin typeface="+mn-lt"/>
              <a:ea typeface="+mn-ea"/>
              <a:cs typeface="+mn-cs"/>
            </a:rPr>
            <a:t>net earnings from self-employment of individual general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partners in 2019 or 2020, as reported on IRS Form 1065 K-1, reduced by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section 179 expense deduction claimed, unreimbursed partnership</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expenses claimed, and depletion claimed on oil and gas properties,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multiplied by 0.9235. Partner</a:t>
          </a:r>
          <a:r>
            <a:rPr lang="en-US" sz="1100" baseline="0">
              <a:solidFill>
                <a:schemeClr val="dk1"/>
              </a:solidFill>
              <a:effectLst/>
              <a:latin typeface="+mn-lt"/>
              <a:ea typeface="+mn-ea"/>
              <a:cs typeface="+mn-cs"/>
            </a:rPr>
            <a:t> SE amounts limited to </a:t>
          </a:r>
          <a:r>
            <a:rPr lang="en-US" sz="1100">
              <a:solidFill>
                <a:schemeClr val="dk1"/>
              </a:solidFill>
              <a:effectLst/>
              <a:latin typeface="+mn-lt"/>
              <a:ea typeface="+mn-ea"/>
              <a:cs typeface="+mn-cs"/>
            </a:rPr>
            <a:t>$100,000 per partner.</a:t>
          </a:r>
          <a:endParaRPr lang="en-US">
            <a:effectLst/>
          </a:endParaRPr>
        </a:p>
        <a:p>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ba.gov/document/sba-form-2483-sd-ppp-second-draw-borrower-application-form" TargetMode="External"/><Relationship Id="rId2" Type="http://schemas.openxmlformats.org/officeDocument/2006/relationships/hyperlink" Target="https://www.sba.gov/sites/default/files/2021-01/PPP%20Borrower%20Application%20Form%20%28revised%201.8.2021%29.pdf" TargetMode="External"/><Relationship Id="rId1" Type="http://schemas.openxmlformats.org/officeDocument/2006/relationships/hyperlink" Target="https://home.treasury.gov/system/files/136/3245-0407-SBA-Form-3508-PPP-Forgiveness-Application.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vco.com/covid-19-resource-cente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176E-89F0-4690-A6C4-B7BD1936951C}">
  <sheetPr>
    <tabColor rgb="FFFF9900"/>
  </sheetPr>
  <dimension ref="A1:BM197"/>
  <sheetViews>
    <sheetView tabSelected="1" workbookViewId="0">
      <selection activeCell="F4" sqref="F4"/>
    </sheetView>
  </sheetViews>
  <sheetFormatPr defaultRowHeight="15" x14ac:dyDescent="0.25"/>
  <cols>
    <col min="1" max="1" width="2.85546875" style="5" customWidth="1"/>
    <col min="2" max="2" width="26.85546875" style="5" hidden="1" customWidth="1"/>
    <col min="3" max="3" width="3.140625" customWidth="1"/>
    <col min="4" max="4" width="2.7109375" customWidth="1"/>
    <col min="5" max="5" width="27.5703125" customWidth="1"/>
    <col min="6" max="6" width="29" customWidth="1"/>
    <col min="7" max="7" width="7.7109375" customWidth="1"/>
    <col min="8" max="8" width="14.5703125" customWidth="1"/>
    <col min="9" max="9" width="17.42578125" customWidth="1"/>
    <col min="10" max="10" width="14.5703125" customWidth="1"/>
    <col min="11" max="11" width="1.140625" customWidth="1"/>
    <col min="12" max="13" width="14.5703125" customWidth="1"/>
    <col min="14" max="14" width="0.5703125" customWidth="1"/>
    <col min="15" max="15" width="9.7109375" bestFit="1" customWidth="1"/>
    <col min="16" max="16" width="10.7109375" bestFit="1" customWidth="1"/>
    <col min="18" max="24" width="9.140625" hidden="1" customWidth="1"/>
  </cols>
  <sheetData>
    <row r="1" spans="2:65" s="5" customFormat="1" x14ac:dyDescent="0.25">
      <c r="C1" s="7"/>
      <c r="I1" s="8"/>
      <c r="K1" s="8"/>
      <c r="L1" s="8"/>
    </row>
    <row r="2" spans="2:65" ht="82.5" customHeight="1" x14ac:dyDescent="0.25">
      <c r="B2" s="5" t="s">
        <v>60</v>
      </c>
      <c r="C2" s="6"/>
      <c r="D2" s="119" t="s">
        <v>75</v>
      </c>
      <c r="E2" s="119"/>
      <c r="F2" s="120"/>
      <c r="G2" s="120"/>
      <c r="H2" s="120"/>
      <c r="I2" s="120"/>
      <c r="J2" s="120"/>
      <c r="K2" s="120"/>
      <c r="L2" s="120"/>
      <c r="M2" s="120"/>
      <c r="N2" s="121"/>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2:65" ht="9" customHeight="1" x14ac:dyDescent="0.25">
      <c r="B3" s="5" t="s">
        <v>61</v>
      </c>
      <c r="C3" s="1"/>
      <c r="D3" s="9"/>
      <c r="E3" s="9"/>
      <c r="F3" s="10"/>
      <c r="G3" s="10"/>
      <c r="H3" s="10"/>
      <c r="I3" s="10"/>
      <c r="J3" s="10"/>
      <c r="K3" s="10"/>
      <c r="L3" s="10"/>
      <c r="M3" s="10"/>
      <c r="N3" s="11"/>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2:65" ht="15.75" customHeight="1" x14ac:dyDescent="0.25">
      <c r="C4" s="1"/>
      <c r="D4" s="13" t="s">
        <v>57</v>
      </c>
      <c r="E4" s="43"/>
      <c r="F4" s="12" t="s">
        <v>25</v>
      </c>
      <c r="G4" s="10"/>
      <c r="H4" s="47"/>
      <c r="I4" s="47"/>
      <c r="J4" s="47"/>
      <c r="K4" s="47"/>
      <c r="L4" s="47"/>
      <c r="M4" s="47"/>
      <c r="N4" s="14"/>
      <c r="O4" s="5"/>
      <c r="P4" s="5"/>
      <c r="Q4" s="5"/>
      <c r="R4" s="5"/>
      <c r="S4" s="5"/>
      <c r="T4" s="5"/>
      <c r="U4" s="5"/>
      <c r="V4" s="5"/>
      <c r="W4" s="5"/>
      <c r="X4" s="5"/>
      <c r="Y4" s="5"/>
      <c r="Z4" s="5"/>
      <c r="AA4" s="5"/>
      <c r="AB4" s="5"/>
      <c r="AC4" s="5"/>
      <c r="AD4" s="5"/>
      <c r="AE4" s="5"/>
      <c r="AF4" s="5"/>
      <c r="AG4" s="5"/>
      <c r="AH4" s="5"/>
      <c r="AI4" s="5"/>
      <c r="AJ4" s="5"/>
      <c r="AK4" s="5"/>
    </row>
    <row r="5" spans="2:65" ht="15.75" x14ac:dyDescent="0.25">
      <c r="C5" s="1"/>
      <c r="D5" s="13" t="s">
        <v>59</v>
      </c>
      <c r="E5" s="44"/>
      <c r="F5" s="41"/>
      <c r="G5" s="5"/>
      <c r="H5" s="47"/>
      <c r="I5" s="47"/>
      <c r="J5" s="47"/>
      <c r="K5" s="47"/>
      <c r="L5" s="47"/>
      <c r="M5" s="47"/>
      <c r="N5" s="11"/>
      <c r="O5" s="5"/>
      <c r="P5" s="16"/>
      <c r="Q5" s="5"/>
      <c r="R5" s="17"/>
      <c r="S5" s="17"/>
      <c r="T5" s="17"/>
      <c r="U5" s="17"/>
      <c r="V5" s="17"/>
      <c r="W5" s="17"/>
      <c r="X5" s="17"/>
      <c r="Y5" s="5"/>
      <c r="Z5" s="5"/>
      <c r="AA5" s="5"/>
      <c r="AB5" s="5"/>
      <c r="AC5" s="5"/>
      <c r="AD5" s="46"/>
      <c r="AE5" s="46"/>
      <c r="AF5" s="46"/>
      <c r="AG5" s="18"/>
      <c r="AH5" s="5"/>
      <c r="AI5" s="5"/>
      <c r="AJ5" s="5"/>
      <c r="AK5" s="5"/>
    </row>
    <row r="6" spans="2:65" ht="15.75" x14ac:dyDescent="0.25">
      <c r="B6" s="13" t="s">
        <v>51</v>
      </c>
      <c r="C6" s="1"/>
      <c r="D6" s="13" t="s">
        <v>58</v>
      </c>
      <c r="E6" s="45"/>
      <c r="F6" s="42" t="s">
        <v>53</v>
      </c>
      <c r="G6" s="5"/>
      <c r="H6" s="47"/>
      <c r="I6" s="47"/>
      <c r="J6" s="47"/>
      <c r="K6" s="47"/>
      <c r="L6" s="47"/>
      <c r="M6" s="47"/>
      <c r="N6" s="11"/>
      <c r="O6" s="5"/>
      <c r="P6" s="16"/>
      <c r="Q6" s="5"/>
      <c r="R6" s="17"/>
      <c r="S6" s="17"/>
      <c r="T6" s="17"/>
      <c r="U6" s="17"/>
      <c r="V6" s="17"/>
      <c r="W6" s="17"/>
      <c r="X6" s="17"/>
      <c r="Y6" s="5"/>
      <c r="Z6" s="5"/>
      <c r="AA6" s="5"/>
      <c r="AB6" s="5"/>
      <c r="AC6" s="5"/>
      <c r="AD6" s="46"/>
      <c r="AE6" s="46"/>
      <c r="AF6" s="46"/>
      <c r="AG6" s="18"/>
      <c r="AH6" s="5"/>
      <c r="AI6" s="5"/>
      <c r="AJ6" s="5"/>
      <c r="AK6" s="5"/>
    </row>
    <row r="7" spans="2:65" ht="24" customHeight="1" x14ac:dyDescent="0.25">
      <c r="B7" s="13" t="s">
        <v>52</v>
      </c>
      <c r="C7" s="1"/>
      <c r="D7" s="5"/>
      <c r="E7" s="5"/>
      <c r="F7" s="10"/>
      <c r="G7" s="10"/>
      <c r="H7" s="10"/>
      <c r="I7" s="10"/>
      <c r="J7" s="10"/>
      <c r="K7" s="10"/>
      <c r="L7" s="10"/>
      <c r="M7" s="10"/>
      <c r="N7" s="11"/>
      <c r="O7" s="5"/>
      <c r="P7" s="16"/>
      <c r="Q7" s="5"/>
      <c r="R7" s="17"/>
      <c r="S7" s="17"/>
      <c r="T7" s="17"/>
      <c r="U7" s="17" t="e">
        <f>100000/52*#REF!</f>
        <v>#REF!</v>
      </c>
      <c r="V7" s="17"/>
      <c r="W7" s="17"/>
      <c r="X7" s="17"/>
      <c r="Y7" s="5"/>
      <c r="Z7" s="5"/>
      <c r="AA7" s="5"/>
      <c r="AB7" s="5"/>
      <c r="AC7" s="5"/>
      <c r="AD7" s="5"/>
      <c r="AE7" s="5"/>
      <c r="AF7" s="5"/>
      <c r="AG7" s="5"/>
      <c r="AH7" s="5"/>
      <c r="AI7" s="5"/>
      <c r="AJ7" s="5"/>
      <c r="AK7" s="5"/>
    </row>
    <row r="8" spans="2:65" ht="15" customHeight="1" x14ac:dyDescent="0.25">
      <c r="B8" s="13" t="s">
        <v>53</v>
      </c>
      <c r="C8" s="1"/>
      <c r="D8" s="122" t="s">
        <v>62</v>
      </c>
      <c r="E8" s="122"/>
      <c r="F8" s="122"/>
      <c r="G8" s="122"/>
      <c r="H8" s="122"/>
      <c r="I8" s="122"/>
      <c r="J8" s="122"/>
      <c r="K8" s="122"/>
      <c r="L8" s="122"/>
      <c r="M8" s="122"/>
      <c r="N8" s="11"/>
      <c r="O8" s="5"/>
      <c r="P8" s="5"/>
      <c r="Q8" s="5"/>
      <c r="R8" s="17"/>
      <c r="S8" s="17"/>
      <c r="T8" s="17"/>
      <c r="U8" s="17"/>
      <c r="V8" s="17"/>
      <c r="W8" s="17"/>
      <c r="X8" s="17"/>
      <c r="Y8" s="5"/>
      <c r="Z8" s="5"/>
      <c r="AA8" s="5"/>
      <c r="AB8" s="5"/>
      <c r="AC8" s="5"/>
      <c r="AD8" s="5"/>
      <c r="AE8" s="5"/>
      <c r="AF8" s="5"/>
      <c r="AG8" s="5"/>
      <c r="AH8" s="5"/>
      <c r="AI8" s="5"/>
      <c r="AJ8" s="5"/>
      <c r="AK8" s="5"/>
    </row>
    <row r="9" spans="2:65" x14ac:dyDescent="0.25">
      <c r="C9" s="1"/>
      <c r="D9" s="122"/>
      <c r="E9" s="122"/>
      <c r="F9" s="122"/>
      <c r="G9" s="122"/>
      <c r="H9" s="122"/>
      <c r="I9" s="122"/>
      <c r="J9" s="122"/>
      <c r="K9" s="122"/>
      <c r="L9" s="122"/>
      <c r="M9" s="122"/>
      <c r="N9" s="11"/>
      <c r="O9" s="5"/>
      <c r="P9" s="5"/>
      <c r="Q9" s="5"/>
      <c r="R9" s="7"/>
      <c r="S9" s="7"/>
      <c r="T9" s="7"/>
      <c r="U9" s="7"/>
      <c r="V9" s="7"/>
      <c r="W9" s="7"/>
      <c r="X9" s="7"/>
      <c r="Y9" s="5"/>
      <c r="Z9" s="5"/>
      <c r="AA9" s="5"/>
      <c r="AB9" s="5"/>
      <c r="AC9" s="5"/>
      <c r="AD9" s="5"/>
      <c r="AE9" s="5"/>
      <c r="AF9" s="5"/>
      <c r="AG9" s="5"/>
      <c r="AH9" s="5"/>
      <c r="AI9" s="5"/>
      <c r="AJ9" s="5"/>
      <c r="AK9" s="5"/>
    </row>
    <row r="10" spans="2:65" x14ac:dyDescent="0.25">
      <c r="C10" s="1"/>
      <c r="D10" s="122"/>
      <c r="E10" s="122"/>
      <c r="F10" s="122"/>
      <c r="G10" s="122"/>
      <c r="H10" s="122"/>
      <c r="I10" s="122"/>
      <c r="J10" s="122"/>
      <c r="K10" s="122"/>
      <c r="L10" s="122"/>
      <c r="M10" s="122"/>
      <c r="N10" s="11"/>
      <c r="O10" s="5"/>
      <c r="P10" s="5"/>
      <c r="Q10" s="5"/>
      <c r="R10" s="7"/>
      <c r="S10" s="7"/>
      <c r="T10" s="7"/>
      <c r="U10" s="7"/>
      <c r="V10" s="7"/>
      <c r="W10" s="7"/>
      <c r="X10" s="7"/>
      <c r="Y10" s="5"/>
      <c r="Z10" s="5"/>
      <c r="AA10" s="5"/>
      <c r="AB10" s="5"/>
      <c r="AC10" s="5"/>
      <c r="AD10" s="5"/>
      <c r="AE10" s="5"/>
      <c r="AF10" s="5"/>
      <c r="AG10" s="5"/>
      <c r="AH10" s="5"/>
      <c r="AI10" s="5"/>
      <c r="AJ10" s="5"/>
      <c r="AK10" s="5"/>
    </row>
    <row r="11" spans="2:65" x14ac:dyDescent="0.25">
      <c r="C11" s="1"/>
      <c r="D11" s="122"/>
      <c r="E11" s="122"/>
      <c r="F11" s="122"/>
      <c r="G11" s="122"/>
      <c r="H11" s="122"/>
      <c r="I11" s="122"/>
      <c r="J11" s="122"/>
      <c r="K11" s="122"/>
      <c r="L11" s="122"/>
      <c r="M11" s="122"/>
      <c r="N11" s="11"/>
      <c r="O11" s="5"/>
      <c r="P11" s="5"/>
      <c r="Q11" s="5"/>
      <c r="R11" s="7"/>
      <c r="S11" s="7"/>
      <c r="T11" s="7"/>
      <c r="U11" s="7"/>
      <c r="V11" s="7"/>
      <c r="W11" s="7"/>
      <c r="X11" s="7"/>
      <c r="Y11" s="5"/>
      <c r="Z11" s="5"/>
      <c r="AA11" s="5"/>
      <c r="AB11" s="5"/>
      <c r="AC11" s="5"/>
      <c r="AD11" s="5"/>
      <c r="AE11" s="5"/>
      <c r="AF11" s="5"/>
      <c r="AG11" s="5"/>
      <c r="AH11" s="5"/>
      <c r="AI11" s="5"/>
      <c r="AJ11" s="5"/>
      <c r="AK11" s="5"/>
    </row>
    <row r="12" spans="2:65" x14ac:dyDescent="0.25">
      <c r="C12" s="1"/>
      <c r="D12" s="122"/>
      <c r="E12" s="122"/>
      <c r="F12" s="122"/>
      <c r="G12" s="122"/>
      <c r="H12" s="122"/>
      <c r="I12" s="122"/>
      <c r="J12" s="122"/>
      <c r="K12" s="122"/>
      <c r="L12" s="122"/>
      <c r="M12" s="122"/>
      <c r="N12" s="11"/>
      <c r="O12" s="5"/>
      <c r="P12" s="5"/>
      <c r="Q12" s="5"/>
      <c r="R12" s="7"/>
      <c r="S12" s="7"/>
      <c r="T12" s="7"/>
      <c r="U12" s="7"/>
      <c r="V12" s="7"/>
      <c r="W12" s="7"/>
      <c r="X12" s="7"/>
      <c r="Y12" s="5"/>
      <c r="Z12" s="5"/>
      <c r="AA12" s="5"/>
      <c r="AB12" s="5"/>
      <c r="AC12" s="5"/>
      <c r="AD12" s="5"/>
      <c r="AE12" s="5"/>
      <c r="AF12" s="5"/>
      <c r="AG12" s="5"/>
      <c r="AH12" s="5"/>
      <c r="AI12" s="5"/>
      <c r="AJ12" s="5"/>
      <c r="AK12" s="5"/>
    </row>
    <row r="13" spans="2:65" ht="5.25" customHeight="1" x14ac:dyDescent="0.25">
      <c r="C13" s="1"/>
      <c r="D13" s="5"/>
      <c r="E13" s="5"/>
      <c r="F13" s="10"/>
      <c r="G13" s="10"/>
      <c r="H13" s="10"/>
      <c r="I13" s="10"/>
      <c r="J13" s="10"/>
      <c r="K13" s="10"/>
      <c r="L13" s="10"/>
      <c r="M13" s="10"/>
      <c r="N13" s="11"/>
      <c r="O13" s="5"/>
      <c r="P13" s="5"/>
      <c r="Q13" s="5"/>
      <c r="R13" s="7"/>
      <c r="S13" s="7"/>
      <c r="T13" s="7"/>
      <c r="U13" s="7"/>
      <c r="V13" s="7"/>
      <c r="W13" s="7"/>
      <c r="X13" s="7"/>
      <c r="Y13" s="5"/>
      <c r="Z13" s="5"/>
      <c r="AA13" s="5"/>
      <c r="AB13" s="5"/>
      <c r="AC13" s="5"/>
      <c r="AD13" s="5"/>
      <c r="AE13" s="5"/>
      <c r="AF13" s="5"/>
      <c r="AG13" s="5"/>
      <c r="AH13" s="5"/>
      <c r="AI13" s="5"/>
      <c r="AJ13" s="5"/>
      <c r="AK13" s="5"/>
    </row>
    <row r="14" spans="2:65" ht="15" customHeight="1" x14ac:dyDescent="0.25">
      <c r="C14" s="1"/>
      <c r="D14" s="123" t="s">
        <v>45</v>
      </c>
      <c r="E14" s="123"/>
      <c r="F14" s="123"/>
      <c r="G14" s="123"/>
      <c r="H14" s="123"/>
      <c r="I14" s="123"/>
      <c r="J14" s="123"/>
      <c r="K14" s="123"/>
      <c r="L14" s="123"/>
      <c r="M14" s="123"/>
      <c r="N14" s="11"/>
      <c r="O14" s="5"/>
      <c r="P14" s="5"/>
      <c r="Q14" s="5"/>
      <c r="R14" s="7"/>
      <c r="S14" s="7"/>
      <c r="T14" s="7"/>
      <c r="U14" s="7"/>
      <c r="V14" s="7"/>
      <c r="W14" s="7"/>
      <c r="X14" s="7"/>
      <c r="Y14" s="5"/>
      <c r="Z14" s="5"/>
      <c r="AA14" s="5"/>
      <c r="AB14" s="5"/>
      <c r="AC14" s="5"/>
      <c r="AD14" s="5"/>
      <c r="AE14" s="5"/>
      <c r="AF14" s="5"/>
      <c r="AG14" s="5"/>
      <c r="AH14" s="5"/>
      <c r="AI14" s="5"/>
      <c r="AJ14" s="5"/>
      <c r="AK14" s="5"/>
    </row>
    <row r="15" spans="2:65" x14ac:dyDescent="0.25">
      <c r="C15" s="1"/>
      <c r="D15" s="134" t="s">
        <v>26</v>
      </c>
      <c r="E15" s="134"/>
      <c r="F15" s="134"/>
      <c r="G15" s="134"/>
      <c r="H15" s="134"/>
      <c r="I15" s="134"/>
      <c r="J15" s="134"/>
      <c r="K15" s="134"/>
      <c r="L15" s="134"/>
      <c r="M15" s="134"/>
      <c r="N15" s="11"/>
      <c r="O15" s="5"/>
      <c r="P15" s="5"/>
      <c r="Q15" s="5"/>
      <c r="R15" s="7"/>
      <c r="S15" s="7"/>
      <c r="T15" s="7"/>
      <c r="U15" s="7"/>
      <c r="V15" s="7"/>
      <c r="W15" s="7"/>
      <c r="X15" s="7"/>
      <c r="Y15" s="5"/>
      <c r="Z15" s="5"/>
      <c r="AA15" s="5"/>
      <c r="AB15" s="5"/>
      <c r="AC15" s="5"/>
      <c r="AD15" s="5"/>
      <c r="AE15" s="5"/>
      <c r="AF15" s="5"/>
      <c r="AG15" s="5"/>
      <c r="AH15" s="5"/>
      <c r="AI15" s="5"/>
      <c r="AJ15" s="5"/>
      <c r="AK15" s="5"/>
    </row>
    <row r="16" spans="2:65" ht="5.25" customHeight="1" x14ac:dyDescent="0.25">
      <c r="C16" s="1"/>
      <c r="D16" s="5"/>
      <c r="E16" s="5"/>
      <c r="F16" s="10"/>
      <c r="G16" s="10"/>
      <c r="H16" s="10"/>
      <c r="I16" s="10"/>
      <c r="J16" s="10"/>
      <c r="K16" s="10"/>
      <c r="L16" s="10"/>
      <c r="M16" s="10"/>
      <c r="N16" s="11"/>
      <c r="O16" s="5"/>
      <c r="P16" s="5"/>
      <c r="Q16" s="5"/>
      <c r="R16" s="5"/>
      <c r="S16" s="5"/>
      <c r="T16" s="5"/>
      <c r="U16" s="5"/>
      <c r="V16" s="5"/>
      <c r="W16" s="5"/>
      <c r="X16" s="5"/>
      <c r="Y16" s="5"/>
      <c r="Z16" s="5"/>
      <c r="AA16" s="5"/>
      <c r="AB16" s="5"/>
      <c r="AC16" s="5"/>
      <c r="AD16" s="5"/>
      <c r="AE16" s="5"/>
      <c r="AF16" s="5"/>
      <c r="AG16" s="5"/>
      <c r="AH16" s="5"/>
      <c r="AI16" s="5"/>
      <c r="AJ16" s="5"/>
      <c r="AK16" s="5"/>
    </row>
    <row r="17" spans="3:37" ht="15" customHeight="1" x14ac:dyDescent="0.25">
      <c r="C17" s="1"/>
      <c r="D17" s="123" t="s">
        <v>27</v>
      </c>
      <c r="E17" s="123"/>
      <c r="F17" s="123"/>
      <c r="G17" s="123"/>
      <c r="H17" s="123"/>
      <c r="I17" s="123"/>
      <c r="J17" s="123"/>
      <c r="K17" s="123"/>
      <c r="L17" s="123"/>
      <c r="M17" s="123"/>
      <c r="N17" s="11"/>
      <c r="O17" s="5"/>
      <c r="P17" s="5"/>
      <c r="Q17" s="5"/>
      <c r="R17" s="5"/>
      <c r="S17" s="5"/>
      <c r="T17" s="5"/>
      <c r="U17" s="5"/>
      <c r="V17" s="5"/>
      <c r="W17" s="5"/>
      <c r="X17" s="5"/>
      <c r="Y17" s="5"/>
      <c r="Z17" s="5"/>
      <c r="AA17" s="5"/>
      <c r="AB17" s="5"/>
      <c r="AC17" s="5"/>
      <c r="AD17" s="5"/>
      <c r="AE17" s="5"/>
      <c r="AF17" s="5"/>
      <c r="AG17" s="5"/>
      <c r="AH17" s="5"/>
      <c r="AI17" s="5"/>
      <c r="AJ17" s="5"/>
      <c r="AK17" s="5"/>
    </row>
    <row r="18" spans="3:37" x14ac:dyDescent="0.25">
      <c r="C18" s="1"/>
      <c r="D18" s="123"/>
      <c r="E18" s="123"/>
      <c r="F18" s="123"/>
      <c r="G18" s="123"/>
      <c r="H18" s="123"/>
      <c r="I18" s="123"/>
      <c r="J18" s="123"/>
      <c r="K18" s="123"/>
      <c r="L18" s="123"/>
      <c r="M18" s="123"/>
      <c r="N18" s="11"/>
      <c r="O18" s="5"/>
      <c r="P18" s="5"/>
      <c r="Q18" s="5"/>
      <c r="R18" s="5"/>
      <c r="S18" s="5"/>
      <c r="T18" s="5"/>
      <c r="U18" s="5"/>
      <c r="V18" s="5"/>
      <c r="W18" s="5"/>
      <c r="X18" s="5"/>
      <c r="Y18" s="5"/>
      <c r="Z18" s="5"/>
      <c r="AA18" s="5"/>
      <c r="AB18" s="5"/>
      <c r="AC18" s="5"/>
      <c r="AD18" s="5"/>
      <c r="AE18" s="5"/>
      <c r="AF18" s="5"/>
      <c r="AG18" s="5"/>
      <c r="AH18" s="5"/>
      <c r="AI18" s="5"/>
      <c r="AJ18" s="5"/>
      <c r="AK18" s="5"/>
    </row>
    <row r="19" spans="3:37" ht="8.25" customHeight="1" x14ac:dyDescent="0.25">
      <c r="C19" s="1"/>
      <c r="D19" s="19"/>
      <c r="E19" s="19"/>
      <c r="F19" s="50"/>
      <c r="G19" s="50"/>
      <c r="H19" s="50"/>
      <c r="I19" s="50"/>
      <c r="J19" s="50"/>
      <c r="K19" s="50"/>
      <c r="L19" s="50"/>
      <c r="M19" s="50"/>
      <c r="N19" s="11"/>
      <c r="O19" s="5"/>
      <c r="P19" s="5"/>
      <c r="Q19" s="5"/>
      <c r="R19" s="5"/>
      <c r="S19" s="5"/>
      <c r="T19" s="5"/>
      <c r="U19" s="5"/>
      <c r="V19" s="5"/>
      <c r="W19" s="5"/>
      <c r="X19" s="5"/>
      <c r="Y19" s="5"/>
      <c r="Z19" s="5"/>
      <c r="AA19" s="5"/>
      <c r="AB19" s="5"/>
      <c r="AC19" s="5"/>
      <c r="AD19" s="5"/>
      <c r="AE19" s="5"/>
      <c r="AF19" s="5"/>
      <c r="AG19" s="5"/>
      <c r="AH19" s="5"/>
      <c r="AI19" s="5"/>
      <c r="AJ19" s="5"/>
      <c r="AK19" s="5"/>
    </row>
    <row r="20" spans="3:37" ht="15" customHeight="1" x14ac:dyDescent="0.25">
      <c r="C20" s="1"/>
      <c r="D20" s="125" t="s">
        <v>73</v>
      </c>
      <c r="E20" s="125"/>
      <c r="F20" s="125"/>
      <c r="G20" s="125"/>
      <c r="H20" s="125"/>
      <c r="I20" s="125"/>
      <c r="J20" s="125"/>
      <c r="K20" s="125"/>
      <c r="L20" s="125"/>
      <c r="M20" s="125"/>
      <c r="N20" s="11"/>
      <c r="O20" s="18"/>
      <c r="P20" s="5"/>
      <c r="Q20" s="5"/>
      <c r="R20" s="5"/>
      <c r="S20" s="5"/>
      <c r="T20" s="5"/>
      <c r="U20" s="5"/>
      <c r="V20" s="5"/>
      <c r="W20" s="5"/>
      <c r="X20" s="5"/>
      <c r="Y20" s="5"/>
      <c r="Z20" s="5"/>
      <c r="AA20" s="5"/>
      <c r="AB20" s="5"/>
      <c r="AC20" s="5"/>
      <c r="AD20" s="5"/>
      <c r="AE20" s="5"/>
      <c r="AF20" s="5"/>
      <c r="AG20" s="5"/>
      <c r="AH20" s="5"/>
      <c r="AI20" s="5"/>
      <c r="AJ20" s="5"/>
      <c r="AK20" s="5"/>
    </row>
    <row r="21" spans="3:37" ht="15" customHeight="1" x14ac:dyDescent="0.25">
      <c r="C21" s="1"/>
      <c r="D21" s="125"/>
      <c r="E21" s="125"/>
      <c r="F21" s="125"/>
      <c r="G21" s="125"/>
      <c r="H21" s="125"/>
      <c r="I21" s="125"/>
      <c r="J21" s="125"/>
      <c r="K21" s="125"/>
      <c r="L21" s="125"/>
      <c r="M21" s="125"/>
      <c r="N21" s="11"/>
      <c r="O21" s="5"/>
      <c r="P21" s="5"/>
      <c r="Q21" s="5"/>
      <c r="R21" s="5"/>
      <c r="S21" s="5"/>
      <c r="T21" s="5"/>
      <c r="U21" s="5"/>
      <c r="V21" s="5"/>
      <c r="W21" s="5"/>
      <c r="X21" s="5"/>
      <c r="Y21" s="5"/>
      <c r="Z21" s="5"/>
      <c r="AA21" s="5"/>
      <c r="AB21" s="5"/>
      <c r="AC21" s="5"/>
      <c r="AD21" s="5"/>
      <c r="AE21" s="5"/>
      <c r="AF21" s="5"/>
      <c r="AG21" s="5"/>
      <c r="AH21" s="5"/>
      <c r="AI21" s="5"/>
      <c r="AJ21" s="5"/>
      <c r="AK21" s="5"/>
    </row>
    <row r="22" spans="3:37" ht="15" customHeight="1" x14ac:dyDescent="0.25">
      <c r="C22" s="1"/>
      <c r="D22" s="19"/>
      <c r="E22" s="19"/>
      <c r="F22" s="50"/>
      <c r="G22" s="50"/>
      <c r="H22" s="50"/>
      <c r="I22" s="50"/>
      <c r="J22" s="50"/>
      <c r="K22" s="50"/>
      <c r="L22" s="50"/>
      <c r="M22" s="50"/>
      <c r="N22" s="11"/>
      <c r="O22" s="5"/>
      <c r="P22" s="5"/>
      <c r="Q22" s="5"/>
      <c r="R22" s="5"/>
      <c r="S22" s="5"/>
      <c r="T22" s="5"/>
      <c r="U22" s="5"/>
      <c r="V22" s="5"/>
      <c r="W22" s="5"/>
      <c r="X22" s="5"/>
      <c r="Y22" s="5"/>
      <c r="Z22" s="5"/>
      <c r="AA22" s="5"/>
      <c r="AB22" s="5"/>
      <c r="AC22" s="5"/>
      <c r="AD22" s="5"/>
      <c r="AE22" s="5"/>
      <c r="AF22" s="5"/>
      <c r="AG22" s="5"/>
      <c r="AH22" s="5"/>
      <c r="AI22" s="5"/>
      <c r="AJ22" s="5"/>
      <c r="AK22" s="5"/>
    </row>
    <row r="23" spans="3:37" ht="15" customHeight="1" x14ac:dyDescent="0.25">
      <c r="C23" s="1"/>
      <c r="D23" s="115" t="s">
        <v>74</v>
      </c>
      <c r="E23" s="115"/>
      <c r="F23" s="115"/>
      <c r="G23" s="115"/>
      <c r="H23" s="115"/>
      <c r="I23" s="115"/>
      <c r="J23" s="115"/>
      <c r="K23" s="115"/>
      <c r="L23" s="115"/>
      <c r="M23" s="115"/>
      <c r="N23" s="11"/>
      <c r="O23" s="18"/>
      <c r="P23" s="5"/>
      <c r="Q23" s="5"/>
      <c r="R23" s="5"/>
      <c r="S23" s="5"/>
      <c r="T23" s="5"/>
      <c r="U23" s="5"/>
      <c r="V23" s="5"/>
      <c r="W23" s="5"/>
      <c r="X23" s="5"/>
      <c r="Y23" s="5"/>
      <c r="Z23" s="5"/>
      <c r="AA23" s="5"/>
      <c r="AB23" s="5"/>
      <c r="AC23" s="5"/>
      <c r="AD23" s="5"/>
      <c r="AE23" s="5"/>
      <c r="AF23" s="5"/>
      <c r="AG23" s="5"/>
      <c r="AH23" s="5"/>
      <c r="AI23" s="5"/>
      <c r="AJ23" s="5"/>
      <c r="AK23" s="5"/>
    </row>
    <row r="24" spans="3:37" ht="15" customHeight="1" x14ac:dyDescent="0.25">
      <c r="C24" s="1"/>
      <c r="D24" s="115"/>
      <c r="E24" s="115"/>
      <c r="F24" s="115"/>
      <c r="G24" s="115"/>
      <c r="H24" s="115"/>
      <c r="I24" s="115"/>
      <c r="J24" s="115"/>
      <c r="K24" s="115"/>
      <c r="L24" s="115"/>
      <c r="M24" s="115"/>
      <c r="N24" s="11"/>
      <c r="O24" s="5"/>
      <c r="P24" s="5"/>
      <c r="Q24" s="5"/>
      <c r="R24" s="5"/>
      <c r="S24" s="5"/>
      <c r="T24" s="5"/>
      <c r="U24" s="5"/>
      <c r="V24" s="5"/>
      <c r="W24" s="5"/>
      <c r="X24" s="5"/>
      <c r="Y24" s="5"/>
      <c r="Z24" s="5"/>
      <c r="AA24" s="5"/>
      <c r="AB24" s="5"/>
      <c r="AC24" s="5"/>
      <c r="AD24" s="5"/>
      <c r="AE24" s="5"/>
      <c r="AF24" s="5"/>
      <c r="AG24" s="5"/>
      <c r="AH24" s="5"/>
      <c r="AI24" s="5"/>
      <c r="AJ24" s="5"/>
      <c r="AK24" s="5"/>
    </row>
    <row r="25" spans="3:37" ht="15" customHeight="1" x14ac:dyDescent="0.25">
      <c r="C25" s="1"/>
      <c r="D25" s="19"/>
      <c r="E25" s="47"/>
      <c r="F25" s="47"/>
      <c r="G25" s="47"/>
      <c r="H25" s="47"/>
      <c r="I25" s="47"/>
      <c r="J25" s="47"/>
      <c r="K25" s="50"/>
      <c r="L25" s="50"/>
      <c r="M25" s="50"/>
      <c r="N25" s="11"/>
      <c r="O25" s="5"/>
      <c r="P25" s="5"/>
      <c r="Q25" s="5"/>
      <c r="R25" s="5"/>
      <c r="S25" s="5"/>
      <c r="T25" s="5"/>
      <c r="U25" s="5"/>
      <c r="V25" s="5"/>
      <c r="W25" s="5"/>
      <c r="X25" s="5"/>
      <c r="Y25" s="5"/>
      <c r="Z25" s="5"/>
      <c r="AA25" s="5"/>
      <c r="AB25" s="5"/>
      <c r="AC25" s="5"/>
      <c r="AD25" s="5"/>
      <c r="AE25" s="5"/>
      <c r="AF25" s="5"/>
      <c r="AG25" s="5"/>
      <c r="AH25" s="5"/>
      <c r="AI25" s="5"/>
      <c r="AJ25" s="5"/>
      <c r="AK25" s="5"/>
    </row>
    <row r="26" spans="3:37" ht="15" customHeight="1" x14ac:dyDescent="0.25">
      <c r="C26" s="1"/>
      <c r="D26" s="124" t="s">
        <v>65</v>
      </c>
      <c r="E26" s="124"/>
      <c r="F26" s="124"/>
      <c r="G26" s="124"/>
      <c r="H26" s="124"/>
      <c r="I26" s="124"/>
      <c r="J26" s="124"/>
      <c r="K26" s="124"/>
      <c r="L26" s="124"/>
      <c r="M26" s="124"/>
      <c r="N26" s="11"/>
      <c r="O26" s="5"/>
      <c r="P26" s="5"/>
      <c r="Q26" s="5"/>
      <c r="R26" s="5"/>
      <c r="S26" s="5"/>
      <c r="T26" s="5"/>
      <c r="U26" s="5"/>
      <c r="V26" s="5"/>
      <c r="W26" s="5"/>
      <c r="X26" s="5"/>
      <c r="Y26" s="5"/>
      <c r="Z26" s="5"/>
      <c r="AA26" s="5"/>
      <c r="AB26" s="5"/>
      <c r="AC26" s="5"/>
      <c r="AD26" s="5"/>
      <c r="AE26" s="5"/>
      <c r="AF26" s="5"/>
      <c r="AG26" s="5"/>
      <c r="AH26" s="5"/>
      <c r="AI26" s="5"/>
      <c r="AJ26" s="5"/>
      <c r="AK26" s="5"/>
    </row>
    <row r="27" spans="3:37" ht="15" customHeight="1" x14ac:dyDescent="0.25">
      <c r="C27" s="1"/>
      <c r="D27" s="118" t="s">
        <v>63</v>
      </c>
      <c r="E27" s="118"/>
      <c r="F27" s="118"/>
      <c r="G27" s="50"/>
      <c r="H27" s="50"/>
      <c r="I27" s="118" t="s">
        <v>64</v>
      </c>
      <c r="J27" s="118"/>
      <c r="K27" s="118"/>
      <c r="L27" s="118"/>
      <c r="M27" s="118"/>
      <c r="N27" s="11"/>
      <c r="O27" s="18"/>
      <c r="P27" s="5"/>
      <c r="Q27" s="5"/>
      <c r="R27" s="5"/>
      <c r="S27" s="5"/>
      <c r="T27" s="5"/>
      <c r="U27" s="5"/>
      <c r="V27" s="5"/>
      <c r="W27" s="5"/>
      <c r="X27" s="5"/>
      <c r="Y27" s="5"/>
      <c r="Z27" s="5"/>
      <c r="AA27" s="5"/>
      <c r="AB27" s="5"/>
      <c r="AC27" s="5"/>
      <c r="AD27" s="5"/>
      <c r="AE27" s="5"/>
      <c r="AF27" s="5"/>
      <c r="AG27" s="5"/>
      <c r="AH27" s="5"/>
      <c r="AI27" s="5"/>
      <c r="AJ27" s="5"/>
      <c r="AK27" s="5"/>
    </row>
    <row r="28" spans="3:37" ht="8.25" customHeight="1" x14ac:dyDescent="0.25">
      <c r="C28" s="1"/>
      <c r="D28" s="5"/>
      <c r="E28" s="5"/>
      <c r="F28" s="10"/>
      <c r="G28" s="10"/>
      <c r="H28" s="10"/>
      <c r="I28" s="10"/>
      <c r="J28" s="10"/>
      <c r="K28" s="10"/>
      <c r="L28" s="10"/>
      <c r="M28" s="10"/>
      <c r="N28" s="11"/>
      <c r="O28" s="5"/>
      <c r="P28" s="5"/>
      <c r="R28" s="5"/>
      <c r="S28" s="5"/>
      <c r="T28" s="5"/>
      <c r="U28" s="5"/>
      <c r="V28" s="5"/>
      <c r="W28" s="5"/>
      <c r="X28" s="5"/>
      <c r="Y28" s="5"/>
      <c r="Z28" s="5"/>
      <c r="AA28" s="5"/>
      <c r="AB28" s="5"/>
      <c r="AC28" s="5"/>
      <c r="AD28" s="5"/>
      <c r="AE28" s="5"/>
      <c r="AF28" s="5"/>
      <c r="AG28" s="5"/>
      <c r="AH28" s="5"/>
      <c r="AI28" s="5"/>
      <c r="AJ28" s="5"/>
      <c r="AK28" s="5"/>
    </row>
    <row r="29" spans="3:37" x14ac:dyDescent="0.25">
      <c r="C29" s="1"/>
      <c r="D29" s="20" t="s">
        <v>28</v>
      </c>
      <c r="E29" s="20"/>
      <c r="F29" s="10"/>
      <c r="G29" s="10"/>
      <c r="H29" s="10"/>
      <c r="I29" s="10"/>
      <c r="J29" s="10"/>
      <c r="K29" s="10"/>
      <c r="L29" s="10"/>
      <c r="M29" s="10"/>
      <c r="N29" s="11"/>
      <c r="O29" s="5"/>
      <c r="P29" s="5"/>
      <c r="Q29" s="5"/>
      <c r="R29" s="5"/>
      <c r="S29" s="5"/>
      <c r="T29" s="5"/>
      <c r="U29" s="5"/>
      <c r="V29" s="5"/>
      <c r="W29" s="5"/>
      <c r="X29" s="5"/>
      <c r="Y29" s="5"/>
      <c r="Z29" s="5"/>
      <c r="AA29" s="5"/>
      <c r="AB29" s="5"/>
      <c r="AC29" s="5"/>
      <c r="AD29" s="5"/>
      <c r="AE29" s="5"/>
      <c r="AF29" s="5"/>
      <c r="AG29" s="5"/>
      <c r="AH29" s="5"/>
      <c r="AI29" s="5"/>
      <c r="AJ29" s="5"/>
      <c r="AK29" s="5"/>
    </row>
    <row r="30" spans="3:37" x14ac:dyDescent="0.25">
      <c r="C30" s="1"/>
      <c r="D30" s="13" t="s">
        <v>29</v>
      </c>
      <c r="E30" s="13"/>
      <c r="F30" s="10"/>
      <c r="G30" s="10"/>
      <c r="H30" s="10"/>
      <c r="I30" s="10"/>
      <c r="J30" s="10"/>
      <c r="K30" s="10"/>
      <c r="L30" s="10"/>
      <c r="M30" s="10"/>
      <c r="N30" s="11"/>
      <c r="O30" s="5"/>
      <c r="P30" s="5"/>
      <c r="Q30" s="5"/>
      <c r="R30" s="5"/>
      <c r="S30" s="5"/>
      <c r="T30" s="5"/>
      <c r="U30" s="5"/>
      <c r="V30" s="5"/>
      <c r="W30" s="5"/>
      <c r="X30" s="5"/>
      <c r="Y30" s="5"/>
      <c r="Z30" s="5"/>
      <c r="AA30" s="5"/>
      <c r="AB30" s="5"/>
      <c r="AC30" s="5"/>
      <c r="AD30" s="5"/>
      <c r="AE30" s="5"/>
      <c r="AF30" s="5"/>
      <c r="AG30" s="5"/>
      <c r="AH30" s="5"/>
      <c r="AI30" s="5"/>
      <c r="AJ30" s="5"/>
      <c r="AK30" s="5"/>
    </row>
    <row r="31" spans="3:37" ht="15" customHeight="1" x14ac:dyDescent="0.25">
      <c r="C31" s="1"/>
      <c r="D31" s="2"/>
      <c r="E31" s="4" t="s">
        <v>21</v>
      </c>
      <c r="G31" s="10"/>
      <c r="H31" s="10"/>
      <c r="I31" s="10"/>
      <c r="J31" s="10"/>
      <c r="K31" s="10"/>
      <c r="L31" s="10"/>
      <c r="M31" s="10"/>
      <c r="N31" s="11"/>
      <c r="O31" s="116"/>
      <c r="P31" s="117"/>
      <c r="Q31" s="117"/>
      <c r="R31" s="117"/>
      <c r="S31" s="117"/>
      <c r="T31" s="117"/>
      <c r="U31" s="117"/>
      <c r="V31" s="117"/>
      <c r="W31" s="117"/>
      <c r="X31" s="117"/>
      <c r="Y31" s="117"/>
      <c r="Z31" s="117"/>
      <c r="AA31" s="117"/>
      <c r="AB31" s="117"/>
      <c r="AC31" s="5"/>
      <c r="AD31" s="5"/>
      <c r="AE31" s="5"/>
      <c r="AF31" s="5"/>
      <c r="AG31" s="5"/>
      <c r="AH31" s="5"/>
      <c r="AI31" s="5"/>
      <c r="AJ31" s="5"/>
      <c r="AK31" s="5"/>
    </row>
    <row r="32" spans="3:37" x14ac:dyDescent="0.25">
      <c r="C32" s="1"/>
      <c r="D32" s="40"/>
      <c r="E32" t="s">
        <v>22</v>
      </c>
      <c r="F32" s="5"/>
      <c r="G32" s="10"/>
      <c r="H32" s="10"/>
      <c r="I32" s="10"/>
      <c r="J32" s="10"/>
      <c r="K32" s="10"/>
      <c r="L32" s="10"/>
      <c r="M32" s="10"/>
      <c r="N32" s="11"/>
      <c r="O32" s="116"/>
      <c r="P32" s="117"/>
      <c r="Q32" s="117"/>
      <c r="R32" s="117"/>
      <c r="S32" s="117"/>
      <c r="T32" s="117"/>
      <c r="U32" s="117"/>
      <c r="V32" s="117"/>
      <c r="W32" s="117"/>
      <c r="X32" s="117"/>
      <c r="Y32" s="117"/>
      <c r="Z32" s="117"/>
      <c r="AA32" s="117"/>
      <c r="AB32" s="117"/>
      <c r="AC32" s="5"/>
      <c r="AD32" s="5"/>
      <c r="AE32" s="5"/>
      <c r="AF32" s="5"/>
      <c r="AG32" s="5"/>
      <c r="AH32" s="5"/>
      <c r="AI32" s="5"/>
      <c r="AJ32" s="5"/>
      <c r="AK32" s="5"/>
    </row>
    <row r="33" spans="3:37" x14ac:dyDescent="0.25">
      <c r="C33" s="1"/>
      <c r="D33" s="20"/>
      <c r="E33" s="20"/>
      <c r="F33" s="10"/>
      <c r="G33" s="10"/>
      <c r="H33" s="10"/>
      <c r="I33" s="10"/>
      <c r="J33" s="10"/>
      <c r="K33" s="10"/>
      <c r="L33" s="10"/>
      <c r="M33" s="10"/>
      <c r="N33" s="11"/>
      <c r="O33" s="116"/>
      <c r="P33" s="117"/>
      <c r="Q33" s="117"/>
      <c r="R33" s="117"/>
      <c r="S33" s="117"/>
      <c r="T33" s="117"/>
      <c r="U33" s="117"/>
      <c r="V33" s="117"/>
      <c r="W33" s="117"/>
      <c r="X33" s="117"/>
      <c r="Y33" s="117"/>
      <c r="Z33" s="117"/>
      <c r="AA33" s="117"/>
      <c r="AB33" s="117"/>
      <c r="AC33" s="5"/>
      <c r="AD33" s="5"/>
      <c r="AE33" s="5"/>
      <c r="AF33" s="5"/>
      <c r="AG33" s="5"/>
      <c r="AH33" s="5"/>
      <c r="AI33" s="5"/>
      <c r="AJ33" s="5"/>
      <c r="AK33" s="5"/>
    </row>
    <row r="34" spans="3:37" x14ac:dyDescent="0.25">
      <c r="C34" s="1"/>
      <c r="D34" s="20" t="s">
        <v>30</v>
      </c>
      <c r="E34" s="20"/>
      <c r="F34" s="10"/>
      <c r="G34" s="10"/>
      <c r="H34" s="10"/>
      <c r="I34" s="10"/>
      <c r="J34" s="10"/>
      <c r="K34" s="10"/>
      <c r="L34" s="10"/>
      <c r="M34" s="10"/>
      <c r="N34" s="11"/>
      <c r="O34" s="5"/>
      <c r="P34" s="5"/>
      <c r="Q34" s="5"/>
      <c r="R34" s="5"/>
      <c r="S34" s="5"/>
      <c r="T34" s="5"/>
      <c r="U34" s="5"/>
      <c r="V34" s="5"/>
      <c r="W34" s="5"/>
      <c r="X34" s="5"/>
      <c r="Y34" s="5"/>
      <c r="Z34" s="5"/>
      <c r="AA34" s="5"/>
      <c r="AB34" s="5"/>
      <c r="AC34" s="5"/>
      <c r="AD34" s="5"/>
      <c r="AE34" s="5"/>
      <c r="AF34" s="5"/>
      <c r="AG34" s="5"/>
      <c r="AH34" s="5"/>
      <c r="AI34" s="5"/>
      <c r="AJ34" s="5"/>
      <c r="AK34" s="5"/>
    </row>
    <row r="35" spans="3:37" x14ac:dyDescent="0.25">
      <c r="C35" s="1"/>
      <c r="D35" s="2"/>
      <c r="E35" s="5" t="s">
        <v>23</v>
      </c>
      <c r="F35" s="5"/>
      <c r="G35" s="10"/>
      <c r="H35" s="10"/>
      <c r="I35" s="10"/>
      <c r="J35" s="10"/>
      <c r="K35" s="10"/>
      <c r="L35" s="10"/>
      <c r="M35" s="10"/>
      <c r="N35" s="11"/>
      <c r="O35" s="5"/>
      <c r="P35" s="5"/>
      <c r="Q35" s="5"/>
      <c r="R35" s="5"/>
      <c r="S35" s="5"/>
      <c r="T35" s="5"/>
      <c r="U35" s="5"/>
      <c r="V35" s="5"/>
      <c r="W35" s="5"/>
      <c r="X35" s="5"/>
      <c r="Y35" s="5"/>
      <c r="Z35" s="5"/>
      <c r="AA35" s="5"/>
      <c r="AB35" s="5"/>
      <c r="AC35" s="5"/>
      <c r="AD35" s="5"/>
      <c r="AE35" s="5"/>
      <c r="AF35" s="5"/>
      <c r="AG35" s="5"/>
      <c r="AH35" s="5"/>
      <c r="AI35" s="5"/>
      <c r="AJ35" s="5"/>
      <c r="AK35" s="5"/>
    </row>
    <row r="36" spans="3:37" x14ac:dyDescent="0.25">
      <c r="C36" s="1"/>
      <c r="D36" s="3"/>
      <c r="E36" s="4" t="s">
        <v>24</v>
      </c>
      <c r="F36" s="5"/>
      <c r="G36" s="10"/>
      <c r="H36" s="10"/>
      <c r="I36" s="10"/>
      <c r="J36" s="10"/>
      <c r="K36" s="10"/>
      <c r="L36" s="10"/>
      <c r="M36" s="10"/>
      <c r="N36" s="11"/>
      <c r="O36" s="5"/>
      <c r="P36" s="5"/>
      <c r="Q36" s="5"/>
      <c r="R36" s="5"/>
      <c r="S36" s="5"/>
      <c r="T36" s="5"/>
      <c r="U36" s="5"/>
      <c r="V36" s="5"/>
      <c r="W36" s="5"/>
      <c r="X36" s="5"/>
      <c r="Y36" s="5"/>
      <c r="Z36" s="5"/>
      <c r="AA36" s="5"/>
      <c r="AB36" s="5"/>
      <c r="AC36" s="5"/>
      <c r="AD36" s="5"/>
      <c r="AE36" s="5"/>
      <c r="AF36" s="5"/>
      <c r="AG36" s="5"/>
      <c r="AH36" s="5"/>
      <c r="AI36" s="5"/>
      <c r="AJ36" s="5"/>
      <c r="AK36" s="5"/>
    </row>
    <row r="37" spans="3:37" x14ac:dyDescent="0.25">
      <c r="C37" s="1"/>
      <c r="D37" s="5" t="s">
        <v>31</v>
      </c>
      <c r="E37" s="5"/>
      <c r="F37" s="5"/>
      <c r="G37" s="10"/>
      <c r="H37" s="10"/>
      <c r="I37" s="10"/>
      <c r="J37" s="10"/>
      <c r="K37" s="10"/>
      <c r="L37" s="10"/>
      <c r="M37" s="10"/>
      <c r="N37" s="11"/>
      <c r="O37" s="5"/>
      <c r="P37" s="5"/>
      <c r="Q37" s="5"/>
      <c r="R37" s="5"/>
      <c r="S37" s="5"/>
      <c r="T37" s="5"/>
      <c r="U37" s="5"/>
      <c r="V37" s="5"/>
      <c r="W37" s="5"/>
      <c r="X37" s="5"/>
      <c r="Y37" s="5"/>
      <c r="Z37" s="5"/>
      <c r="AA37" s="5"/>
      <c r="AB37" s="5"/>
      <c r="AC37" s="5"/>
      <c r="AD37" s="5"/>
      <c r="AE37" s="5"/>
      <c r="AF37" s="5"/>
      <c r="AG37" s="5"/>
      <c r="AH37" s="5"/>
      <c r="AI37" s="5"/>
      <c r="AJ37" s="5"/>
      <c r="AK37" s="5"/>
    </row>
    <row r="38" spans="3:37" x14ac:dyDescent="0.25">
      <c r="C38" s="21"/>
      <c r="D38" s="22"/>
      <c r="E38" s="22"/>
      <c r="F38" s="22"/>
      <c r="G38" s="22"/>
      <c r="H38" s="22"/>
      <c r="I38" s="22"/>
      <c r="J38" s="22"/>
      <c r="K38" s="22"/>
      <c r="L38" s="22"/>
      <c r="M38" s="22"/>
      <c r="N38" s="23"/>
      <c r="O38" s="18"/>
      <c r="P38" s="5"/>
      <c r="Q38" s="5"/>
      <c r="R38" s="5"/>
      <c r="S38" s="5"/>
      <c r="T38" s="5"/>
      <c r="U38" s="5"/>
      <c r="V38" s="5"/>
      <c r="W38" s="5"/>
      <c r="X38" s="5"/>
      <c r="Y38" s="5"/>
      <c r="Z38" s="5"/>
      <c r="AA38" s="5"/>
      <c r="AB38" s="5"/>
      <c r="AC38" s="5"/>
      <c r="AD38" s="5"/>
      <c r="AE38" s="5"/>
      <c r="AF38" s="5"/>
      <c r="AG38" s="5"/>
      <c r="AH38" s="5"/>
      <c r="AI38" s="5"/>
      <c r="AJ38" s="5"/>
      <c r="AK38" s="5"/>
    </row>
    <row r="39" spans="3:37" s="5" customFormat="1" x14ac:dyDescent="0.25"/>
    <row r="40" spans="3:37" s="5" customFormat="1" x14ac:dyDescent="0.25"/>
    <row r="41" spans="3:37" s="5" customFormat="1" x14ac:dyDescent="0.25"/>
    <row r="42" spans="3:37" s="5" customFormat="1" x14ac:dyDescent="0.25"/>
    <row r="43" spans="3:37" s="5" customFormat="1" x14ac:dyDescent="0.25"/>
    <row r="44" spans="3:37" s="5" customFormat="1" x14ac:dyDescent="0.25"/>
    <row r="45" spans="3:37" s="5" customFormat="1" x14ac:dyDescent="0.25"/>
    <row r="46" spans="3:37" s="5" customFormat="1" x14ac:dyDescent="0.25"/>
    <row r="47" spans="3:37" s="5" customFormat="1" x14ac:dyDescent="0.25"/>
    <row r="48" spans="3:37"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sheetData>
  <sheetProtection selectLockedCells="1"/>
  <mergeCells count="11">
    <mergeCell ref="D23:M24"/>
    <mergeCell ref="O31:AB33"/>
    <mergeCell ref="D27:F27"/>
    <mergeCell ref="D2:N2"/>
    <mergeCell ref="D8:M12"/>
    <mergeCell ref="D14:M14"/>
    <mergeCell ref="D15:M15"/>
    <mergeCell ref="D26:M26"/>
    <mergeCell ref="D17:M18"/>
    <mergeCell ref="I27:M27"/>
    <mergeCell ref="D20:M21"/>
  </mergeCells>
  <conditionalFormatting sqref="E4:F6">
    <cfRule type="cellIs" dxfId="6" priority="2" operator="equal">
      <formula>0</formula>
    </cfRule>
  </conditionalFormatting>
  <dataValidations count="3">
    <dataValidation type="list" allowBlank="1" showInputMessage="1" showErrorMessage="1" sqref="S15 W15" xr:uid="{7818526D-C1A4-4E56-9209-EBCEBBAEAD96}">
      <formula1>INDIRECT($R$15)</formula1>
    </dataValidation>
    <dataValidation type="list" allowBlank="1" showInputMessage="1" showErrorMessage="1" sqref="F5" xr:uid="{E7F1117C-721F-4991-A5A2-D39510DBD3C0}">
      <formula1>$B$2:$B$3</formula1>
    </dataValidation>
    <dataValidation type="list" allowBlank="1" showInputMessage="1" showErrorMessage="1" sqref="E6:F6" xr:uid="{FC1E535F-574A-4046-8DEC-C33255666C59}">
      <formula1>$B$6:$B$8</formula1>
    </dataValidation>
  </dataValidations>
  <hyperlinks>
    <hyperlink ref="D27" r:id="rId1" display="SBA Loan Forgiveness Application" xr:uid="{F98D68E9-215F-4657-A46D-409925D85214}"/>
    <hyperlink ref="D27:F27" r:id="rId2" display="SBA PPP First Draw Application" xr:uid="{9BE50C14-31B6-44CF-80B3-59D653E228FC}"/>
    <hyperlink ref="I27:M27" r:id="rId3" display="SBA PPP Second Draw Application" xr:uid="{A51B9F59-418C-4A3A-88C9-F6B0796ED4A6}"/>
    <hyperlink ref="D15:M15" r:id="rId4" display="Check our COVID-19 Resource Center for the most up-to-date calculator. " xr:uid="{7C800C98-B879-4A34-A52B-C1E937757BB8}"/>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6CEB8-8A57-4338-B010-C5DBFFE05A89}">
  <sheetPr>
    <tabColor rgb="FFFF9900"/>
    <pageSetUpPr fitToPage="1"/>
  </sheetPr>
  <dimension ref="B2:Y44"/>
  <sheetViews>
    <sheetView showGridLines="0" topLeftCell="A10" zoomScaleNormal="100" workbookViewId="0">
      <selection activeCell="H41" sqref="H41"/>
    </sheetView>
  </sheetViews>
  <sheetFormatPr defaultColWidth="9.140625" defaultRowHeight="15" x14ac:dyDescent="0.25"/>
  <cols>
    <col min="1" max="1" width="2.7109375" style="5" customWidth="1"/>
    <col min="2" max="2" width="17.5703125" style="5" hidden="1" customWidth="1"/>
    <col min="3" max="3" width="16.85546875" style="5" hidden="1" customWidth="1"/>
    <col min="4" max="5" width="2.7109375" style="5" customWidth="1"/>
    <col min="6" max="6" width="39.85546875" style="5" customWidth="1"/>
    <col min="7" max="7" width="18.28515625" style="5" customWidth="1"/>
    <col min="8" max="20" width="13.7109375" style="8" customWidth="1"/>
    <col min="21" max="16384" width="9.140625" style="5"/>
  </cols>
  <sheetData>
    <row r="2" spans="2:20" ht="75.75" customHeight="1" x14ac:dyDescent="0.25">
      <c r="B2" s="13" t="s">
        <v>55</v>
      </c>
      <c r="D2" s="1"/>
      <c r="E2" s="129" t="s">
        <v>75</v>
      </c>
      <c r="F2" s="129"/>
      <c r="G2" s="129"/>
      <c r="H2" s="129"/>
      <c r="I2" s="129"/>
      <c r="J2" s="129"/>
      <c r="K2" s="129"/>
      <c r="L2" s="129"/>
      <c r="M2" s="129"/>
      <c r="N2" s="129"/>
      <c r="O2" s="129"/>
      <c r="P2" s="129"/>
      <c r="Q2" s="129"/>
      <c r="R2" s="129"/>
      <c r="S2" s="129"/>
      <c r="T2" s="129"/>
    </row>
    <row r="3" spans="2:20" x14ac:dyDescent="0.25">
      <c r="B3" s="13" t="s">
        <v>47</v>
      </c>
      <c r="C3" s="16">
        <v>43466</v>
      </c>
      <c r="D3" s="1"/>
      <c r="E3" s="30" t="str">
        <f>Instructions!F4</f>
        <v>[Enter Company Name]</v>
      </c>
      <c r="F3" s="25"/>
      <c r="G3" s="25"/>
      <c r="H3" s="26"/>
      <c r="I3" s="26"/>
      <c r="J3" s="26"/>
      <c r="K3" s="26"/>
      <c r="L3" s="26"/>
      <c r="M3" s="26"/>
      <c r="N3" s="26"/>
      <c r="O3" s="26"/>
      <c r="P3" s="26"/>
      <c r="Q3" s="26"/>
      <c r="R3" s="26"/>
      <c r="S3" s="26"/>
      <c r="T3" s="26"/>
    </row>
    <row r="4" spans="2:20" x14ac:dyDescent="0.25">
      <c r="B4" s="13" t="s">
        <v>48</v>
      </c>
      <c r="C4" s="16">
        <v>43831</v>
      </c>
      <c r="D4" s="1"/>
      <c r="E4" s="30" t="s">
        <v>43</v>
      </c>
      <c r="F4" s="25"/>
      <c r="G4" s="25"/>
      <c r="H4" s="26"/>
      <c r="I4" s="26"/>
      <c r="J4" s="125" t="s">
        <v>66</v>
      </c>
      <c r="K4" s="125"/>
      <c r="L4" s="125"/>
      <c r="M4" s="125"/>
      <c r="N4" s="125"/>
      <c r="O4" s="125"/>
      <c r="P4" s="125"/>
      <c r="Q4" s="125"/>
      <c r="R4" s="125"/>
      <c r="S4" s="125"/>
      <c r="T4" s="26"/>
    </row>
    <row r="5" spans="2:20" x14ac:dyDescent="0.25">
      <c r="B5" s="13" t="s">
        <v>49</v>
      </c>
      <c r="C5" s="16">
        <v>43862</v>
      </c>
      <c r="D5" s="1"/>
      <c r="E5" s="30" t="s">
        <v>46</v>
      </c>
      <c r="F5" s="25"/>
      <c r="G5" s="127" t="s">
        <v>47</v>
      </c>
      <c r="H5" s="128"/>
      <c r="I5" s="26"/>
      <c r="J5" s="125"/>
      <c r="K5" s="125"/>
      <c r="L5" s="125"/>
      <c r="M5" s="125"/>
      <c r="N5" s="125"/>
      <c r="O5" s="125"/>
      <c r="P5" s="125"/>
      <c r="Q5" s="125"/>
      <c r="R5" s="125"/>
      <c r="S5" s="125"/>
      <c r="T5" s="26"/>
    </row>
    <row r="6" spans="2:20" x14ac:dyDescent="0.25">
      <c r="B6" s="13" t="s">
        <v>50</v>
      </c>
      <c r="C6" s="16">
        <v>43891</v>
      </c>
      <c r="D6" s="1"/>
      <c r="E6" s="24"/>
      <c r="F6" s="24"/>
      <c r="G6" s="24"/>
      <c r="H6" s="24"/>
      <c r="I6" s="126" t="s">
        <v>15</v>
      </c>
      <c r="J6" s="126"/>
      <c r="K6" s="126"/>
      <c r="L6" s="126"/>
      <c r="M6" s="126"/>
      <c r="N6" s="126"/>
      <c r="O6" s="126"/>
      <c r="P6" s="126"/>
      <c r="Q6" s="126"/>
      <c r="R6" s="126"/>
      <c r="S6" s="126"/>
      <c r="T6" s="126"/>
    </row>
    <row r="7" spans="2:20" s="13" customFormat="1" x14ac:dyDescent="0.25">
      <c r="D7" s="1"/>
      <c r="E7" s="24"/>
      <c r="F7" s="24"/>
      <c r="G7" s="24"/>
      <c r="H7" s="51" t="s">
        <v>0</v>
      </c>
      <c r="I7" s="27">
        <f>IF(G5=B3,C3,IF(G5=B4,C4,IF(G5=B5,C5,IF(G5=B6,C6,"Select Period"))))</f>
        <v>43466</v>
      </c>
      <c r="J7" s="27">
        <f>I7+31</f>
        <v>43497</v>
      </c>
      <c r="K7" s="27">
        <f t="shared" ref="K7:T7" si="0">J7+31</f>
        <v>43528</v>
      </c>
      <c r="L7" s="27">
        <f t="shared" si="0"/>
        <v>43559</v>
      </c>
      <c r="M7" s="27">
        <f t="shared" si="0"/>
        <v>43590</v>
      </c>
      <c r="N7" s="27">
        <f t="shared" si="0"/>
        <v>43621</v>
      </c>
      <c r="O7" s="27">
        <f t="shared" si="0"/>
        <v>43652</v>
      </c>
      <c r="P7" s="27">
        <f t="shared" si="0"/>
        <v>43683</v>
      </c>
      <c r="Q7" s="27">
        <f t="shared" si="0"/>
        <v>43714</v>
      </c>
      <c r="R7" s="27">
        <f t="shared" si="0"/>
        <v>43745</v>
      </c>
      <c r="S7" s="27">
        <f t="shared" si="0"/>
        <v>43776</v>
      </c>
      <c r="T7" s="27">
        <f t="shared" si="0"/>
        <v>43807</v>
      </c>
    </row>
    <row r="8" spans="2:20" x14ac:dyDescent="0.25">
      <c r="D8" s="1"/>
    </row>
    <row r="9" spans="2:20" x14ac:dyDescent="0.25">
      <c r="D9" s="1"/>
      <c r="E9" s="13" t="s">
        <v>5</v>
      </c>
      <c r="H9" s="32">
        <f>IFERROR(SUM(I9:T9),"")</f>
        <v>0</v>
      </c>
      <c r="I9" s="61"/>
      <c r="J9" s="61"/>
      <c r="K9" s="61"/>
      <c r="L9" s="61"/>
      <c r="M9" s="61"/>
      <c r="N9" s="61"/>
      <c r="O9" s="61"/>
      <c r="P9" s="61"/>
      <c r="Q9" s="61"/>
      <c r="R9" s="61"/>
      <c r="S9" s="61"/>
      <c r="T9" s="61"/>
    </row>
    <row r="10" spans="2:20" x14ac:dyDescent="0.25">
      <c r="D10" s="1"/>
      <c r="H10" s="57"/>
      <c r="I10" s="57"/>
      <c r="J10" s="57"/>
      <c r="K10" s="57"/>
      <c r="L10" s="57"/>
      <c r="M10" s="57"/>
      <c r="N10" s="57"/>
      <c r="O10" s="57"/>
    </row>
    <row r="11" spans="2:20" x14ac:dyDescent="0.25">
      <c r="D11" s="1"/>
      <c r="E11" s="13" t="s">
        <v>1</v>
      </c>
    </row>
    <row r="12" spans="2:20" x14ac:dyDescent="0.25">
      <c r="D12" s="1"/>
      <c r="F12" s="5" t="s">
        <v>6</v>
      </c>
      <c r="H12" s="32">
        <f t="shared" ref="H12:H18" si="1">SUM(I12:T12)</f>
        <v>0</v>
      </c>
      <c r="I12" s="61"/>
      <c r="J12" s="61"/>
      <c r="K12" s="61"/>
      <c r="L12" s="61"/>
      <c r="M12" s="61"/>
      <c r="N12" s="61"/>
      <c r="O12" s="61"/>
      <c r="P12" s="61"/>
      <c r="Q12" s="61"/>
      <c r="R12" s="61"/>
      <c r="S12" s="61"/>
      <c r="T12" s="61"/>
    </row>
    <row r="13" spans="2:20" x14ac:dyDescent="0.25">
      <c r="D13" s="1"/>
      <c r="F13" s="5" t="s">
        <v>7</v>
      </c>
      <c r="H13" s="32">
        <f t="shared" si="1"/>
        <v>0</v>
      </c>
      <c r="I13" s="61"/>
      <c r="J13" s="61"/>
      <c r="K13" s="61"/>
      <c r="L13" s="61"/>
      <c r="M13" s="61"/>
      <c r="N13" s="61"/>
      <c r="O13" s="61"/>
      <c r="P13" s="61"/>
      <c r="Q13" s="61"/>
      <c r="R13" s="61"/>
      <c r="S13" s="61"/>
      <c r="T13" s="61"/>
    </row>
    <row r="14" spans="2:20" x14ac:dyDescent="0.25">
      <c r="D14" s="1"/>
      <c r="F14" s="5" t="s">
        <v>8</v>
      </c>
      <c r="H14" s="32">
        <f t="shared" si="1"/>
        <v>0</v>
      </c>
      <c r="I14" s="61"/>
      <c r="J14" s="61"/>
      <c r="K14" s="61"/>
      <c r="L14" s="61"/>
      <c r="M14" s="61"/>
      <c r="N14" s="61"/>
      <c r="O14" s="61"/>
      <c r="P14" s="61"/>
      <c r="Q14" s="61"/>
      <c r="R14" s="61"/>
      <c r="S14" s="61"/>
      <c r="T14" s="61"/>
    </row>
    <row r="15" spans="2:20" x14ac:dyDescent="0.25">
      <c r="D15" s="1"/>
      <c r="F15" s="5" t="s">
        <v>67</v>
      </c>
      <c r="H15" s="32">
        <f t="shared" si="1"/>
        <v>0</v>
      </c>
      <c r="I15" s="61"/>
      <c r="J15" s="61"/>
      <c r="K15" s="61"/>
      <c r="L15" s="61"/>
      <c r="M15" s="61"/>
      <c r="N15" s="61"/>
      <c r="O15" s="61"/>
      <c r="P15" s="61"/>
      <c r="Q15" s="61"/>
      <c r="R15" s="61"/>
      <c r="S15" s="61"/>
      <c r="T15" s="61"/>
    </row>
    <row r="16" spans="2:20" x14ac:dyDescent="0.25">
      <c r="D16" s="1"/>
      <c r="F16" s="5" t="s">
        <v>68</v>
      </c>
      <c r="H16" s="32">
        <f t="shared" si="1"/>
        <v>0</v>
      </c>
      <c r="I16" s="61"/>
      <c r="J16" s="61"/>
      <c r="K16" s="61"/>
      <c r="L16" s="61"/>
      <c r="M16" s="61"/>
      <c r="N16" s="61"/>
      <c r="O16" s="61"/>
      <c r="P16" s="61"/>
      <c r="Q16" s="61"/>
      <c r="R16" s="61"/>
      <c r="S16" s="61"/>
      <c r="T16" s="61"/>
    </row>
    <row r="17" spans="4:21" x14ac:dyDescent="0.25">
      <c r="D17" s="1"/>
      <c r="F17" s="5" t="s">
        <v>9</v>
      </c>
      <c r="H17" s="32">
        <f t="shared" si="1"/>
        <v>0</v>
      </c>
      <c r="I17" s="61"/>
      <c r="J17" s="61"/>
      <c r="K17" s="61"/>
      <c r="L17" s="61"/>
      <c r="M17" s="61"/>
      <c r="N17" s="61"/>
      <c r="O17" s="61"/>
      <c r="P17" s="61"/>
      <c r="Q17" s="61"/>
      <c r="R17" s="61"/>
      <c r="S17" s="61"/>
      <c r="T17" s="61"/>
    </row>
    <row r="18" spans="4:21" x14ac:dyDescent="0.25">
      <c r="D18" s="1"/>
      <c r="F18" s="5" t="s">
        <v>10</v>
      </c>
      <c r="H18" s="32">
        <f t="shared" si="1"/>
        <v>0</v>
      </c>
      <c r="I18" s="61"/>
      <c r="J18" s="61"/>
      <c r="K18" s="61"/>
      <c r="L18" s="61"/>
      <c r="M18" s="61"/>
      <c r="N18" s="61"/>
      <c r="O18" s="61"/>
      <c r="P18" s="61"/>
      <c r="Q18" s="61"/>
      <c r="R18" s="61"/>
      <c r="S18" s="61"/>
      <c r="T18" s="61"/>
    </row>
    <row r="19" spans="4:21" ht="15.75" thickBot="1" x14ac:dyDescent="0.3">
      <c r="D19" s="1"/>
      <c r="F19" s="5" t="s">
        <v>11</v>
      </c>
      <c r="H19" s="33">
        <f>SUM(I19:T19)</f>
        <v>0</v>
      </c>
      <c r="I19" s="62"/>
      <c r="J19" s="62"/>
      <c r="K19" s="62"/>
      <c r="L19" s="62"/>
      <c r="M19" s="62"/>
      <c r="N19" s="62"/>
      <c r="O19" s="62"/>
      <c r="P19" s="62"/>
      <c r="Q19" s="62"/>
      <c r="R19" s="62"/>
      <c r="S19" s="62"/>
      <c r="T19" s="62"/>
    </row>
    <row r="20" spans="4:21" x14ac:dyDescent="0.25">
      <c r="D20" s="1"/>
      <c r="F20" s="31" t="s">
        <v>0</v>
      </c>
      <c r="G20" s="31"/>
      <c r="H20" s="34">
        <f>SUM(I20:T20)</f>
        <v>0</v>
      </c>
      <c r="I20" s="34">
        <f t="shared" ref="I20:T20" si="2">SUM(I12:I19)</f>
        <v>0</v>
      </c>
      <c r="J20" s="34">
        <f t="shared" si="2"/>
        <v>0</v>
      </c>
      <c r="K20" s="34">
        <f t="shared" si="2"/>
        <v>0</v>
      </c>
      <c r="L20" s="34">
        <f t="shared" si="2"/>
        <v>0</v>
      </c>
      <c r="M20" s="34">
        <f t="shared" si="2"/>
        <v>0</v>
      </c>
      <c r="N20" s="34">
        <f t="shared" si="2"/>
        <v>0</v>
      </c>
      <c r="O20" s="34">
        <f t="shared" si="2"/>
        <v>0</v>
      </c>
      <c r="P20" s="34">
        <f t="shared" si="2"/>
        <v>0</v>
      </c>
      <c r="Q20" s="34">
        <f t="shared" si="2"/>
        <v>0</v>
      </c>
      <c r="R20" s="34">
        <f t="shared" si="2"/>
        <v>0</v>
      </c>
      <c r="S20" s="34">
        <f t="shared" si="2"/>
        <v>0</v>
      </c>
      <c r="T20" s="34">
        <f t="shared" si="2"/>
        <v>0</v>
      </c>
    </row>
    <row r="21" spans="4:21" x14ac:dyDescent="0.25">
      <c r="D21" s="1"/>
    </row>
    <row r="22" spans="4:21" x14ac:dyDescent="0.25">
      <c r="D22" s="1"/>
      <c r="E22" s="13" t="s">
        <v>12</v>
      </c>
      <c r="H22" s="32">
        <f t="shared" ref="H22" si="3">SUM(I22:T22)</f>
        <v>0</v>
      </c>
      <c r="I22" s="61"/>
      <c r="J22" s="61"/>
      <c r="K22" s="61"/>
      <c r="L22" s="61"/>
      <c r="M22" s="61"/>
      <c r="N22" s="61"/>
      <c r="O22" s="61"/>
      <c r="P22" s="61"/>
      <c r="Q22" s="61"/>
      <c r="R22" s="61"/>
      <c r="S22" s="61"/>
      <c r="T22" s="61"/>
    </row>
    <row r="23" spans="4:21" x14ac:dyDescent="0.25">
      <c r="D23" s="1"/>
    </row>
    <row r="24" spans="4:21" x14ac:dyDescent="0.25">
      <c r="D24" s="1"/>
      <c r="E24" s="13" t="s">
        <v>69</v>
      </c>
      <c r="F24" s="13"/>
      <c r="G24" s="13"/>
      <c r="H24" s="57"/>
      <c r="I24" s="57"/>
      <c r="J24" s="57"/>
      <c r="K24" s="57"/>
      <c r="L24" s="57"/>
    </row>
    <row r="25" spans="4:21" x14ac:dyDescent="0.25">
      <c r="D25" s="1"/>
      <c r="F25" s="5" t="s">
        <v>3</v>
      </c>
      <c r="H25" s="32">
        <f>SUM(I25:T25)</f>
        <v>0</v>
      </c>
      <c r="I25" s="52">
        <f>-'Wages Over $100k'!E52</f>
        <v>0</v>
      </c>
      <c r="J25" s="52">
        <f>-'Wages Over $100k'!F52</f>
        <v>0</v>
      </c>
      <c r="K25" s="52">
        <f>-'Wages Over $100k'!G52</f>
        <v>0</v>
      </c>
      <c r="L25" s="52">
        <f>-'Wages Over $100k'!H52</f>
        <v>0</v>
      </c>
      <c r="M25" s="52">
        <f>-'Wages Over $100k'!I52</f>
        <v>0</v>
      </c>
      <c r="N25" s="52">
        <f>-'Wages Over $100k'!J52</f>
        <v>0</v>
      </c>
      <c r="O25" s="52">
        <f>-'Wages Over $100k'!K52</f>
        <v>0</v>
      </c>
      <c r="P25" s="52">
        <f>-'Wages Over $100k'!L52</f>
        <v>0</v>
      </c>
      <c r="Q25" s="52">
        <f>-'Wages Over $100k'!M52</f>
        <v>0</v>
      </c>
      <c r="R25" s="52">
        <f>-'Wages Over $100k'!N52</f>
        <v>0</v>
      </c>
      <c r="S25" s="52">
        <f>-'Wages Over $100k'!O52</f>
        <v>0</v>
      </c>
      <c r="T25" s="52">
        <f>-'Wages Over $100k'!P52</f>
        <v>0</v>
      </c>
    </row>
    <row r="26" spans="4:21" x14ac:dyDescent="0.25">
      <c r="D26" s="1"/>
      <c r="F26" s="5" t="s">
        <v>13</v>
      </c>
      <c r="G26" s="58"/>
      <c r="H26" s="32">
        <f t="shared" ref="H26:H27" si="4">SUM(I26:T26)</f>
        <v>0</v>
      </c>
      <c r="I26" s="61"/>
      <c r="J26" s="61"/>
      <c r="K26" s="61"/>
      <c r="L26" s="61"/>
      <c r="M26" s="61"/>
      <c r="N26" s="61"/>
      <c r="O26" s="61"/>
      <c r="P26" s="61"/>
      <c r="Q26" s="61"/>
      <c r="R26" s="61"/>
      <c r="S26" s="61"/>
      <c r="T26" s="61"/>
    </row>
    <row r="27" spans="4:21" x14ac:dyDescent="0.25">
      <c r="D27" s="1"/>
      <c r="F27" s="5" t="s">
        <v>20</v>
      </c>
      <c r="G27" s="58"/>
      <c r="H27" s="32">
        <f t="shared" si="4"/>
        <v>0</v>
      </c>
      <c r="I27" s="61"/>
      <c r="J27" s="61"/>
      <c r="K27" s="61"/>
      <c r="L27" s="61"/>
      <c r="M27" s="61"/>
      <c r="N27" s="61"/>
      <c r="O27" s="61"/>
      <c r="P27" s="61"/>
      <c r="Q27" s="61"/>
      <c r="R27" s="61"/>
      <c r="S27" s="61"/>
      <c r="T27" s="61"/>
    </row>
    <row r="28" spans="4:21" ht="15.75" thickBot="1" x14ac:dyDescent="0.3">
      <c r="D28" s="1"/>
      <c r="F28" s="5" t="s">
        <v>14</v>
      </c>
      <c r="G28" s="58"/>
      <c r="H28" s="33">
        <f>SUM(I28:T28)</f>
        <v>0</v>
      </c>
      <c r="I28" s="62"/>
      <c r="J28" s="62"/>
      <c r="K28" s="62"/>
      <c r="L28" s="62"/>
      <c r="M28" s="62"/>
      <c r="N28" s="62"/>
      <c r="O28" s="62"/>
      <c r="P28" s="62"/>
      <c r="Q28" s="62"/>
      <c r="R28" s="62"/>
      <c r="S28" s="62"/>
      <c r="T28" s="62"/>
    </row>
    <row r="29" spans="4:21" x14ac:dyDescent="0.25">
      <c r="D29" s="1"/>
      <c r="F29" s="31" t="s">
        <v>0</v>
      </c>
      <c r="G29" s="31"/>
      <c r="H29" s="34">
        <f>SUM(I29:T29)</f>
        <v>0</v>
      </c>
      <c r="I29" s="34">
        <f>SUM(I25:I28)</f>
        <v>0</v>
      </c>
      <c r="J29" s="34">
        <f t="shared" ref="J29:T29" si="5">SUM(J25:J28)</f>
        <v>0</v>
      </c>
      <c r="K29" s="34">
        <f t="shared" si="5"/>
        <v>0</v>
      </c>
      <c r="L29" s="34">
        <f t="shared" si="5"/>
        <v>0</v>
      </c>
      <c r="M29" s="34">
        <f t="shared" si="5"/>
        <v>0</v>
      </c>
      <c r="N29" s="34">
        <f t="shared" si="5"/>
        <v>0</v>
      </c>
      <c r="O29" s="34">
        <f t="shared" si="5"/>
        <v>0</v>
      </c>
      <c r="P29" s="34">
        <f t="shared" si="5"/>
        <v>0</v>
      </c>
      <c r="Q29" s="34">
        <f t="shared" si="5"/>
        <v>0</v>
      </c>
      <c r="R29" s="34">
        <f t="shared" si="5"/>
        <v>0</v>
      </c>
      <c r="S29" s="34">
        <f t="shared" si="5"/>
        <v>0</v>
      </c>
      <c r="T29" s="34">
        <f t="shared" si="5"/>
        <v>0</v>
      </c>
    </row>
    <row r="30" spans="4:21" x14ac:dyDescent="0.25">
      <c r="D30" s="1"/>
    </row>
    <row r="31" spans="4:21" x14ac:dyDescent="0.25">
      <c r="D31" s="1"/>
      <c r="E31" s="13" t="s">
        <v>40</v>
      </c>
      <c r="H31" s="35">
        <f>'Partner SE Earnings'!J33</f>
        <v>0</v>
      </c>
      <c r="I31" s="38" t="s">
        <v>41</v>
      </c>
      <c r="N31" s="130"/>
      <c r="O31" s="130"/>
      <c r="P31" s="130"/>
      <c r="Q31" s="130"/>
      <c r="R31" s="130"/>
      <c r="S31" s="130"/>
      <c r="T31" s="130"/>
    </row>
    <row r="32" spans="4:21" x14ac:dyDescent="0.25">
      <c r="D32" s="1"/>
      <c r="I32" s="39"/>
      <c r="J32" s="15"/>
      <c r="K32" s="15"/>
      <c r="L32" s="15"/>
      <c r="M32" s="15"/>
      <c r="N32" s="130"/>
      <c r="O32" s="130"/>
      <c r="P32" s="130"/>
      <c r="Q32" s="130"/>
      <c r="R32" s="130"/>
      <c r="S32" s="130"/>
      <c r="T32" s="130"/>
      <c r="U32" s="28"/>
    </row>
    <row r="33" spans="4:25" ht="15" customHeight="1" x14ac:dyDescent="0.25">
      <c r="D33" s="1"/>
      <c r="E33" s="13" t="s">
        <v>18</v>
      </c>
      <c r="F33" s="13"/>
      <c r="G33" s="13"/>
      <c r="H33" s="63"/>
      <c r="I33" s="39" t="s">
        <v>42</v>
      </c>
      <c r="J33" s="15"/>
      <c r="K33" s="15"/>
      <c r="L33" s="15"/>
      <c r="M33" s="15"/>
      <c r="N33" s="15"/>
      <c r="O33" s="15"/>
      <c r="P33" s="15"/>
      <c r="Q33" s="15"/>
      <c r="R33" s="15"/>
      <c r="S33" s="15"/>
      <c r="T33" s="15"/>
      <c r="U33" s="28"/>
    </row>
    <row r="34" spans="4:25" x14ac:dyDescent="0.25">
      <c r="D34" s="1"/>
      <c r="I34" s="15"/>
      <c r="J34" s="15"/>
      <c r="K34" s="15"/>
      <c r="L34" s="15"/>
      <c r="M34" s="15"/>
      <c r="N34" s="15"/>
      <c r="O34" s="15"/>
      <c r="P34" s="15"/>
      <c r="Q34" s="15"/>
      <c r="R34" s="15"/>
      <c r="S34" s="15"/>
      <c r="T34" s="15"/>
      <c r="U34" s="28"/>
    </row>
    <row r="35" spans="4:25" x14ac:dyDescent="0.25">
      <c r="D35" s="1"/>
      <c r="E35" s="13" t="s">
        <v>0</v>
      </c>
      <c r="H35" s="36">
        <f>H9+H20+H22+H29+H31+H33</f>
        <v>0</v>
      </c>
      <c r="I35" s="15"/>
      <c r="J35" s="15"/>
      <c r="K35" s="15"/>
      <c r="L35" s="15"/>
      <c r="M35" s="15"/>
      <c r="N35" s="15"/>
      <c r="O35" s="15"/>
      <c r="P35" s="15"/>
      <c r="Q35" s="15"/>
      <c r="R35" s="15"/>
      <c r="S35" s="15"/>
      <c r="T35" s="15"/>
      <c r="U35" s="28"/>
    </row>
    <row r="36" spans="4:25" x14ac:dyDescent="0.25">
      <c r="D36" s="1"/>
      <c r="H36" s="37"/>
      <c r="I36" s="15"/>
      <c r="J36" s="15"/>
      <c r="K36" s="15"/>
      <c r="L36" s="15"/>
      <c r="M36" s="15"/>
      <c r="N36" s="15"/>
      <c r="O36" s="15"/>
      <c r="P36" s="15"/>
      <c r="Q36" s="15"/>
      <c r="R36" s="15"/>
      <c r="S36" s="15"/>
      <c r="T36" s="15"/>
      <c r="U36" s="28"/>
    </row>
    <row r="37" spans="4:25" x14ac:dyDescent="0.25">
      <c r="D37" s="1"/>
      <c r="E37" s="13" t="s">
        <v>17</v>
      </c>
      <c r="H37" s="36">
        <f>+H35/12</f>
        <v>0</v>
      </c>
      <c r="I37" s="15"/>
      <c r="J37" s="15"/>
      <c r="K37" s="15"/>
      <c r="L37" s="15"/>
      <c r="M37" s="15"/>
      <c r="N37" s="15"/>
      <c r="O37" s="15"/>
      <c r="P37" s="15"/>
      <c r="Q37" s="15"/>
      <c r="R37" s="15"/>
      <c r="S37" s="15"/>
      <c r="T37" s="15"/>
      <c r="U37" s="28"/>
    </row>
    <row r="38" spans="4:25" x14ac:dyDescent="0.25">
      <c r="D38" s="1"/>
      <c r="H38" s="37"/>
    </row>
    <row r="39" spans="4:25" x14ac:dyDescent="0.25">
      <c r="D39" s="1"/>
      <c r="E39" s="13" t="s">
        <v>54</v>
      </c>
      <c r="F39" s="13"/>
      <c r="G39" s="13"/>
      <c r="H39" s="36">
        <f>IF(AND(Instructions!F5="Yes",Instructions!F6=Instructions!B8),'Qualified Loan Amount'!H37*3.5,'Qualified Loan Amount'!H37*2.5)</f>
        <v>0</v>
      </c>
      <c r="I39" s="59"/>
      <c r="J39" s="59"/>
      <c r="K39" s="59"/>
    </row>
    <row r="40" spans="4:25" x14ac:dyDescent="0.25">
      <c r="D40" s="1"/>
      <c r="I40" s="15"/>
      <c r="J40" s="15"/>
      <c r="K40" s="15"/>
    </row>
    <row r="41" spans="4:25" x14ac:dyDescent="0.25">
      <c r="D41" s="1"/>
      <c r="E41" s="13" t="s">
        <v>19</v>
      </c>
      <c r="H41" s="63"/>
      <c r="I41" s="38" t="s">
        <v>70</v>
      </c>
      <c r="J41" s="48"/>
      <c r="K41" s="48"/>
    </row>
    <row r="42" spans="4:25" x14ac:dyDescent="0.25">
      <c r="D42" s="1"/>
      <c r="E42" s="13"/>
      <c r="H42" s="28"/>
      <c r="I42" s="48"/>
      <c r="J42" s="48"/>
      <c r="K42" s="48"/>
    </row>
    <row r="43" spans="4:25" x14ac:dyDescent="0.25">
      <c r="D43" s="1"/>
      <c r="E43" s="13" t="str">
        <f>IF(Instructions!F6=Instructions!B8,"Total Qualified Loan Amount (Max loan allowed = $2mm)","Total Qualified Loan Amount (Max loan allowed = $10mm)")</f>
        <v>Total Qualified Loan Amount (Max loan allowed = $2mm)</v>
      </c>
      <c r="F43" s="13"/>
      <c r="G43" s="13"/>
      <c r="H43" s="60">
        <f>H39+H41</f>
        <v>0</v>
      </c>
      <c r="I43" s="38" t="s">
        <v>56</v>
      </c>
    </row>
    <row r="44" spans="4:25" x14ac:dyDescent="0.25">
      <c r="D44" s="21"/>
      <c r="E44" s="49"/>
      <c r="F44" s="22"/>
      <c r="G44" s="22"/>
      <c r="H44" s="35"/>
      <c r="I44" s="35"/>
      <c r="J44" s="35"/>
      <c r="K44" s="35"/>
      <c r="L44" s="35"/>
      <c r="M44" s="35"/>
      <c r="N44" s="35"/>
      <c r="O44" s="35"/>
      <c r="P44" s="35"/>
      <c r="Q44" s="35"/>
      <c r="R44" s="35"/>
      <c r="S44" s="35"/>
      <c r="T44" s="35"/>
      <c r="U44" s="22"/>
      <c r="V44" s="22"/>
      <c r="W44" s="22"/>
      <c r="X44" s="22"/>
      <c r="Y44" s="22"/>
    </row>
  </sheetData>
  <sheetProtection algorithmName="SHA-512" hashValue="o+jn/mCiApQVr2gWn7nirh/C+dqpv5eqSTpp1cK5w6mFpKlEz5Lh8AHdQRzHQ2PFMN62p1TC4xPilZcxd7dFmg==" saltValue="/VpjpxU8WCf+nFurp7sdCA==" spinCount="100000" sheet="1" objects="1" scenarios="1" selectLockedCells="1"/>
  <mergeCells count="6">
    <mergeCell ref="I6:T6"/>
    <mergeCell ref="G5:H5"/>
    <mergeCell ref="E2:R2"/>
    <mergeCell ref="S2:T2"/>
    <mergeCell ref="N31:T32"/>
    <mergeCell ref="J4:S5"/>
  </mergeCells>
  <phoneticPr fontId="3" type="noConversion"/>
  <conditionalFormatting sqref="E2 S2">
    <cfRule type="cellIs" dxfId="5" priority="1" operator="equal">
      <formula>0</formula>
    </cfRule>
  </conditionalFormatting>
  <dataValidations count="2">
    <dataValidation type="list" allowBlank="1" showInputMessage="1" showErrorMessage="1" sqref="G5" xr:uid="{6670BA66-CF70-4B51-87B4-F111AC4E9BE2}">
      <formula1>$B$2:$B$6</formula1>
    </dataValidation>
    <dataValidation type="decimal" operator="lessThan" allowBlank="1" showInputMessage="1" showErrorMessage="1" sqref="I26:T28" xr:uid="{D5FFB555-9725-4FED-980E-2870B9C9CC01}">
      <formula1>0</formula1>
    </dataValidation>
  </dataValidations>
  <pageMargins left="0.7" right="0.7" top="0.75" bottom="0.75" header="0.3" footer="0.3"/>
  <pageSetup scale="5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2B029-1752-456A-BFCA-BC6E29A33249}">
  <sheetPr>
    <tabColor rgb="FFFF9900"/>
    <pageSetUpPr fitToPage="1"/>
  </sheetPr>
  <dimension ref="B2:Y54"/>
  <sheetViews>
    <sheetView showGridLines="0" topLeftCell="A19" zoomScaleNormal="100" workbookViewId="0">
      <selection activeCell="H19" sqref="H19"/>
    </sheetView>
  </sheetViews>
  <sheetFormatPr defaultRowHeight="15" x14ac:dyDescent="0.25"/>
  <cols>
    <col min="1" max="2" width="2.7109375" style="65" customWidth="1"/>
    <col min="3" max="3" width="46.85546875" style="65" customWidth="1"/>
    <col min="4" max="16" width="13.7109375" style="89" customWidth="1"/>
    <col min="17" max="17" width="10" style="65" customWidth="1"/>
    <col min="18" max="16384" width="9.140625" style="65"/>
  </cols>
  <sheetData>
    <row r="2" spans="2:25" ht="75.75" customHeight="1" x14ac:dyDescent="0.25">
      <c r="B2" s="64"/>
      <c r="C2" s="132" t="s">
        <v>75</v>
      </c>
      <c r="D2" s="132"/>
      <c r="E2" s="132"/>
      <c r="F2" s="132"/>
      <c r="G2" s="132"/>
      <c r="H2" s="132"/>
      <c r="I2" s="132"/>
      <c r="J2" s="132"/>
      <c r="K2" s="132"/>
      <c r="L2" s="132"/>
      <c r="M2" s="132"/>
      <c r="N2" s="132"/>
      <c r="O2" s="132"/>
      <c r="P2" s="132"/>
    </row>
    <row r="3" spans="2:25" ht="15.75" x14ac:dyDescent="0.25">
      <c r="B3" s="64"/>
      <c r="C3" s="66" t="str">
        <f>Instructions!F4</f>
        <v>[Enter Company Name]</v>
      </c>
      <c r="D3" s="67"/>
      <c r="E3" s="67"/>
      <c r="F3" s="67"/>
      <c r="G3" s="67"/>
      <c r="H3" s="67"/>
      <c r="I3" s="67"/>
      <c r="J3" s="67"/>
      <c r="K3" s="67"/>
      <c r="L3" s="67"/>
      <c r="M3" s="67"/>
      <c r="N3" s="67"/>
      <c r="O3" s="67"/>
      <c r="P3" s="67"/>
    </row>
    <row r="4" spans="2:25" x14ac:dyDescent="0.25">
      <c r="B4" s="64"/>
      <c r="C4" s="68" t="s">
        <v>44</v>
      </c>
      <c r="D4" s="69"/>
      <c r="E4" s="69"/>
      <c r="F4" s="70"/>
      <c r="G4" s="69"/>
      <c r="H4" s="69"/>
      <c r="I4" s="69"/>
      <c r="J4" s="69"/>
      <c r="K4" s="67"/>
      <c r="L4" s="67"/>
      <c r="M4" s="67"/>
      <c r="N4" s="67"/>
      <c r="O4" s="67"/>
      <c r="P4" s="67"/>
    </row>
    <row r="5" spans="2:25" x14ac:dyDescent="0.25">
      <c r="B5" s="64"/>
      <c r="C5" s="69"/>
      <c r="D5" s="69"/>
      <c r="E5" s="69"/>
      <c r="F5" s="69"/>
      <c r="G5" s="69"/>
      <c r="H5" s="69"/>
      <c r="I5" s="69"/>
      <c r="J5" s="69"/>
      <c r="K5" s="67"/>
      <c r="L5" s="67"/>
      <c r="M5" s="67"/>
      <c r="N5" s="67"/>
      <c r="O5" s="67"/>
      <c r="P5" s="67"/>
      <c r="R5" s="71"/>
    </row>
    <row r="6" spans="2:25" ht="15" customHeight="1" x14ac:dyDescent="0.25">
      <c r="B6" s="64"/>
      <c r="C6" s="72"/>
      <c r="D6" s="72"/>
      <c r="E6" s="131" t="s">
        <v>15</v>
      </c>
      <c r="F6" s="131"/>
      <c r="G6" s="131"/>
      <c r="H6" s="131"/>
      <c r="I6" s="131"/>
      <c r="J6" s="131"/>
      <c r="K6" s="131"/>
      <c r="L6" s="131"/>
      <c r="M6" s="131"/>
      <c r="N6" s="131"/>
      <c r="O6" s="131"/>
      <c r="P6" s="131"/>
      <c r="R6" s="73"/>
      <c r="S6" s="73"/>
      <c r="T6" s="73"/>
      <c r="U6" s="73"/>
      <c r="V6" s="73"/>
      <c r="W6" s="73"/>
      <c r="X6" s="73"/>
      <c r="Y6" s="73"/>
    </row>
    <row r="7" spans="2:25" x14ac:dyDescent="0.25">
      <c r="B7" s="64"/>
      <c r="C7" s="74" t="s">
        <v>16</v>
      </c>
      <c r="D7" s="74" t="s">
        <v>0</v>
      </c>
      <c r="E7" s="75">
        <f>'Qualified Loan Amount'!I7</f>
        <v>43466</v>
      </c>
      <c r="F7" s="75">
        <f>'Qualified Loan Amount'!J7</f>
        <v>43497</v>
      </c>
      <c r="G7" s="75">
        <f>'Qualified Loan Amount'!K7</f>
        <v>43528</v>
      </c>
      <c r="H7" s="75">
        <f>'Qualified Loan Amount'!L7</f>
        <v>43559</v>
      </c>
      <c r="I7" s="75">
        <f>'Qualified Loan Amount'!M7</f>
        <v>43590</v>
      </c>
      <c r="J7" s="75">
        <f>'Qualified Loan Amount'!N7</f>
        <v>43621</v>
      </c>
      <c r="K7" s="75">
        <f>'Qualified Loan Amount'!O7</f>
        <v>43652</v>
      </c>
      <c r="L7" s="75">
        <f>'Qualified Loan Amount'!P7</f>
        <v>43683</v>
      </c>
      <c r="M7" s="75">
        <f>'Qualified Loan Amount'!Q7</f>
        <v>43714</v>
      </c>
      <c r="N7" s="75">
        <f>'Qualified Loan Amount'!R7</f>
        <v>43745</v>
      </c>
      <c r="O7" s="75">
        <f>'Qualified Loan Amount'!S7</f>
        <v>43776</v>
      </c>
      <c r="P7" s="75">
        <f>'Qualified Loan Amount'!T7</f>
        <v>43807</v>
      </c>
      <c r="R7" s="73"/>
      <c r="S7" s="73"/>
      <c r="T7" s="73"/>
      <c r="U7" s="73"/>
      <c r="V7" s="73"/>
      <c r="W7" s="73"/>
      <c r="X7" s="73"/>
      <c r="Y7" s="73"/>
    </row>
    <row r="8" spans="2:25" x14ac:dyDescent="0.25">
      <c r="B8" s="64"/>
      <c r="C8" s="91"/>
      <c r="D8" s="76">
        <f>SUM(E8:P8)</f>
        <v>0</v>
      </c>
      <c r="E8" s="61"/>
      <c r="F8" s="61"/>
      <c r="G8" s="61"/>
      <c r="H8" s="61"/>
      <c r="I8" s="61"/>
      <c r="J8" s="61"/>
      <c r="K8" s="61"/>
      <c r="L8" s="61"/>
      <c r="M8" s="61"/>
      <c r="N8" s="61"/>
      <c r="O8" s="61"/>
      <c r="P8" s="61"/>
      <c r="Q8" s="77"/>
      <c r="R8" s="73"/>
      <c r="S8" s="73"/>
      <c r="T8" s="73"/>
      <c r="U8" s="78"/>
      <c r="V8" s="78"/>
      <c r="W8" s="78"/>
      <c r="X8" s="78"/>
      <c r="Y8" s="78"/>
    </row>
    <row r="9" spans="2:25" x14ac:dyDescent="0.25">
      <c r="B9" s="64"/>
      <c r="C9" s="91"/>
      <c r="D9" s="76">
        <f t="shared" ref="D9:D16" si="0">SUM(E9:P9)</f>
        <v>0</v>
      </c>
      <c r="E9" s="61"/>
      <c r="F9" s="61"/>
      <c r="G9" s="61"/>
      <c r="H9" s="61"/>
      <c r="I9" s="61"/>
      <c r="J9" s="61"/>
      <c r="K9" s="61"/>
      <c r="L9" s="61"/>
      <c r="M9" s="61"/>
      <c r="N9" s="61"/>
      <c r="O9" s="61"/>
      <c r="P9" s="61"/>
      <c r="Q9" s="77"/>
      <c r="R9" s="73"/>
      <c r="S9" s="73"/>
      <c r="T9" s="73"/>
      <c r="U9" s="78"/>
      <c r="V9" s="78"/>
      <c r="W9" s="78"/>
      <c r="X9" s="78"/>
      <c r="Y9" s="78"/>
    </row>
    <row r="10" spans="2:25" x14ac:dyDescent="0.25">
      <c r="B10" s="64"/>
      <c r="C10" s="91"/>
      <c r="D10" s="76">
        <f t="shared" si="0"/>
        <v>0</v>
      </c>
      <c r="E10" s="61"/>
      <c r="F10" s="61"/>
      <c r="G10" s="61"/>
      <c r="H10" s="61"/>
      <c r="I10" s="61"/>
      <c r="J10" s="61"/>
      <c r="K10" s="61"/>
      <c r="L10" s="61"/>
      <c r="M10" s="61"/>
      <c r="N10" s="61"/>
      <c r="O10" s="61"/>
      <c r="P10" s="61"/>
      <c r="Q10" s="77"/>
      <c r="R10" s="73"/>
      <c r="S10" s="73"/>
      <c r="T10" s="73"/>
      <c r="U10" s="78"/>
      <c r="V10" s="78"/>
      <c r="W10" s="78"/>
      <c r="X10" s="78"/>
      <c r="Y10" s="78"/>
    </row>
    <row r="11" spans="2:25" x14ac:dyDescent="0.25">
      <c r="B11" s="64"/>
      <c r="C11" s="91"/>
      <c r="D11" s="76">
        <f t="shared" si="0"/>
        <v>0</v>
      </c>
      <c r="E11" s="61"/>
      <c r="F11" s="61"/>
      <c r="G11" s="61"/>
      <c r="H11" s="61"/>
      <c r="I11" s="61"/>
      <c r="J11" s="61"/>
      <c r="K11" s="61"/>
      <c r="L11" s="61"/>
      <c r="M11" s="61"/>
      <c r="N11" s="61"/>
      <c r="O11" s="61"/>
      <c r="P11" s="61"/>
      <c r="Q11" s="77"/>
      <c r="R11" s="73"/>
      <c r="S11" s="73"/>
      <c r="T11" s="73"/>
      <c r="U11" s="78"/>
      <c r="V11" s="78"/>
      <c r="W11" s="78"/>
      <c r="X11" s="78"/>
      <c r="Y11" s="78"/>
    </row>
    <row r="12" spans="2:25" x14ac:dyDescent="0.25">
      <c r="B12" s="64"/>
      <c r="C12" s="91"/>
      <c r="D12" s="76">
        <f t="shared" si="0"/>
        <v>0</v>
      </c>
      <c r="E12" s="61"/>
      <c r="F12" s="61"/>
      <c r="G12" s="61"/>
      <c r="H12" s="61"/>
      <c r="I12" s="61"/>
      <c r="J12" s="61"/>
      <c r="K12" s="61"/>
      <c r="L12" s="61"/>
      <c r="M12" s="61"/>
      <c r="N12" s="61"/>
      <c r="O12" s="61"/>
      <c r="P12" s="61"/>
      <c r="Q12" s="77"/>
      <c r="R12" s="73"/>
      <c r="S12" s="73"/>
      <c r="T12" s="73"/>
      <c r="U12" s="78"/>
      <c r="V12" s="78"/>
      <c r="W12" s="78"/>
      <c r="X12" s="78"/>
      <c r="Y12" s="78"/>
    </row>
    <row r="13" spans="2:25" x14ac:dyDescent="0.25">
      <c r="B13" s="64"/>
      <c r="C13" s="91"/>
      <c r="D13" s="76">
        <f t="shared" si="0"/>
        <v>0</v>
      </c>
      <c r="E13" s="61"/>
      <c r="F13" s="61"/>
      <c r="G13" s="61"/>
      <c r="H13" s="61"/>
      <c r="I13" s="61"/>
      <c r="J13" s="61"/>
      <c r="K13" s="61"/>
      <c r="L13" s="61"/>
      <c r="M13" s="61"/>
      <c r="N13" s="61"/>
      <c r="O13" s="61"/>
      <c r="P13" s="61"/>
      <c r="Q13" s="77"/>
      <c r="R13" s="73"/>
      <c r="S13" s="73"/>
      <c r="T13" s="73"/>
      <c r="U13" s="78"/>
      <c r="V13" s="78"/>
      <c r="W13" s="78"/>
      <c r="X13" s="78"/>
      <c r="Y13" s="78"/>
    </row>
    <row r="14" spans="2:25" x14ac:dyDescent="0.25">
      <c r="B14" s="64"/>
      <c r="C14" s="91"/>
      <c r="D14" s="76">
        <f t="shared" si="0"/>
        <v>0</v>
      </c>
      <c r="E14" s="61"/>
      <c r="F14" s="61"/>
      <c r="G14" s="61"/>
      <c r="H14" s="61"/>
      <c r="I14" s="61"/>
      <c r="J14" s="61"/>
      <c r="K14" s="61"/>
      <c r="L14" s="61"/>
      <c r="M14" s="61"/>
      <c r="N14" s="61"/>
      <c r="O14" s="61"/>
      <c r="P14" s="61"/>
      <c r="Q14" s="77"/>
      <c r="R14" s="73"/>
      <c r="S14" s="73"/>
      <c r="T14" s="73"/>
      <c r="U14" s="78"/>
      <c r="V14" s="78"/>
      <c r="W14" s="78"/>
      <c r="X14" s="78"/>
      <c r="Y14" s="78"/>
    </row>
    <row r="15" spans="2:25" x14ac:dyDescent="0.25">
      <c r="B15" s="64"/>
      <c r="C15" s="91"/>
      <c r="D15" s="76">
        <f t="shared" si="0"/>
        <v>0</v>
      </c>
      <c r="E15" s="61"/>
      <c r="F15" s="61"/>
      <c r="G15" s="61"/>
      <c r="H15" s="61"/>
      <c r="I15" s="61"/>
      <c r="J15" s="61"/>
      <c r="K15" s="61"/>
      <c r="L15" s="61"/>
      <c r="M15" s="61"/>
      <c r="N15" s="61"/>
      <c r="O15" s="61"/>
      <c r="P15" s="61"/>
      <c r="Q15" s="77"/>
      <c r="R15" s="73"/>
      <c r="S15" s="73"/>
      <c r="T15" s="73"/>
      <c r="U15" s="78"/>
      <c r="V15" s="78"/>
      <c r="W15" s="78"/>
      <c r="X15" s="78"/>
      <c r="Y15" s="78"/>
    </row>
    <row r="16" spans="2:25" x14ac:dyDescent="0.25">
      <c r="B16" s="64"/>
      <c r="C16" s="91"/>
      <c r="D16" s="76">
        <f t="shared" si="0"/>
        <v>0</v>
      </c>
      <c r="E16" s="61"/>
      <c r="F16" s="61"/>
      <c r="G16" s="61"/>
      <c r="H16" s="61"/>
      <c r="I16" s="61"/>
      <c r="J16" s="61"/>
      <c r="K16" s="61"/>
      <c r="L16" s="61"/>
      <c r="M16" s="61"/>
      <c r="N16" s="61"/>
      <c r="O16" s="61"/>
      <c r="P16" s="61"/>
      <c r="Q16" s="77"/>
      <c r="R16" s="73"/>
      <c r="S16" s="73"/>
      <c r="T16" s="73"/>
      <c r="U16" s="78"/>
      <c r="V16" s="78"/>
      <c r="W16" s="78"/>
      <c r="X16" s="78"/>
      <c r="Y16" s="78"/>
    </row>
    <row r="17" spans="2:25" x14ac:dyDescent="0.25">
      <c r="B17" s="64"/>
      <c r="C17" s="91"/>
      <c r="D17" s="76">
        <f t="shared" ref="D17:D27" si="1">SUM(E17:P17)</f>
        <v>0</v>
      </c>
      <c r="E17" s="61"/>
      <c r="F17" s="61"/>
      <c r="G17" s="61"/>
      <c r="H17" s="61"/>
      <c r="I17" s="61"/>
      <c r="J17" s="61"/>
      <c r="K17" s="61"/>
      <c r="L17" s="61"/>
      <c r="M17" s="61"/>
      <c r="N17" s="61"/>
      <c r="O17" s="61"/>
      <c r="P17" s="61"/>
      <c r="Q17" s="77"/>
      <c r="R17" s="73"/>
      <c r="S17" s="73"/>
      <c r="T17" s="73"/>
      <c r="V17" s="78"/>
      <c r="W17" s="78"/>
      <c r="X17" s="78"/>
      <c r="Y17" s="78"/>
    </row>
    <row r="18" spans="2:25" x14ac:dyDescent="0.25">
      <c r="B18" s="64"/>
      <c r="C18" s="91"/>
      <c r="D18" s="76">
        <f t="shared" si="1"/>
        <v>0</v>
      </c>
      <c r="E18" s="61"/>
      <c r="F18" s="61"/>
      <c r="G18" s="61"/>
      <c r="H18" s="61"/>
      <c r="I18" s="61"/>
      <c r="J18" s="61"/>
      <c r="K18" s="61"/>
      <c r="L18" s="61"/>
      <c r="M18" s="61"/>
      <c r="N18" s="61"/>
      <c r="O18" s="61"/>
      <c r="P18" s="61"/>
      <c r="Q18" s="77"/>
      <c r="R18" s="73"/>
      <c r="S18" s="73"/>
      <c r="T18" s="73"/>
    </row>
    <row r="19" spans="2:25" x14ac:dyDescent="0.25">
      <c r="B19" s="64"/>
      <c r="C19" s="91"/>
      <c r="D19" s="76">
        <f t="shared" si="1"/>
        <v>0</v>
      </c>
      <c r="E19" s="61"/>
      <c r="F19" s="61"/>
      <c r="G19" s="61"/>
      <c r="H19" s="61"/>
      <c r="I19" s="61"/>
      <c r="J19" s="61"/>
      <c r="K19" s="61"/>
      <c r="L19" s="61"/>
      <c r="M19" s="61"/>
      <c r="N19" s="61"/>
      <c r="O19" s="61"/>
      <c r="P19" s="61"/>
      <c r="Q19" s="77"/>
      <c r="R19" s="73"/>
      <c r="S19" s="73"/>
      <c r="T19" s="73"/>
    </row>
    <row r="20" spans="2:25" x14ac:dyDescent="0.25">
      <c r="B20" s="64"/>
      <c r="C20" s="91"/>
      <c r="D20" s="76">
        <f t="shared" si="1"/>
        <v>0</v>
      </c>
      <c r="E20" s="61"/>
      <c r="F20" s="61"/>
      <c r="G20" s="61"/>
      <c r="H20" s="61"/>
      <c r="I20" s="61"/>
      <c r="J20" s="61"/>
      <c r="K20" s="61"/>
      <c r="L20" s="61"/>
      <c r="M20" s="61"/>
      <c r="N20" s="61"/>
      <c r="O20" s="61"/>
      <c r="P20" s="61"/>
      <c r="Q20" s="77"/>
      <c r="R20" s="73"/>
      <c r="S20" s="73"/>
      <c r="T20" s="73"/>
    </row>
    <row r="21" spans="2:25" x14ac:dyDescent="0.25">
      <c r="B21" s="64"/>
      <c r="C21" s="91"/>
      <c r="D21" s="76">
        <f t="shared" si="1"/>
        <v>0</v>
      </c>
      <c r="E21" s="61"/>
      <c r="F21" s="61"/>
      <c r="G21" s="61"/>
      <c r="H21" s="61"/>
      <c r="I21" s="61"/>
      <c r="J21" s="61"/>
      <c r="K21" s="61"/>
      <c r="L21" s="61"/>
      <c r="M21" s="61"/>
      <c r="N21" s="61"/>
      <c r="O21" s="61"/>
      <c r="P21" s="61"/>
      <c r="Q21" s="77"/>
      <c r="R21" s="73"/>
      <c r="S21" s="73"/>
      <c r="T21" s="73"/>
    </row>
    <row r="22" spans="2:25" x14ac:dyDescent="0.25">
      <c r="B22" s="64"/>
      <c r="C22" s="91"/>
      <c r="D22" s="76">
        <f t="shared" si="1"/>
        <v>0</v>
      </c>
      <c r="E22" s="61"/>
      <c r="F22" s="61"/>
      <c r="G22" s="61"/>
      <c r="H22" s="61"/>
      <c r="I22" s="61"/>
      <c r="J22" s="61"/>
      <c r="K22" s="61"/>
      <c r="L22" s="61"/>
      <c r="M22" s="61"/>
      <c r="N22" s="61"/>
      <c r="O22" s="61"/>
      <c r="P22" s="61"/>
      <c r="Q22" s="77"/>
      <c r="R22" s="73"/>
      <c r="S22" s="73"/>
      <c r="T22" s="73"/>
    </row>
    <row r="23" spans="2:25" x14ac:dyDescent="0.25">
      <c r="B23" s="64"/>
      <c r="C23" s="91"/>
      <c r="D23" s="76">
        <f t="shared" si="1"/>
        <v>0</v>
      </c>
      <c r="E23" s="61"/>
      <c r="F23" s="61"/>
      <c r="G23" s="61"/>
      <c r="H23" s="61"/>
      <c r="I23" s="61"/>
      <c r="J23" s="61"/>
      <c r="K23" s="61"/>
      <c r="L23" s="61"/>
      <c r="M23" s="61"/>
      <c r="N23" s="61"/>
      <c r="O23" s="61"/>
      <c r="P23" s="61"/>
      <c r="Q23" s="77"/>
      <c r="R23" s="73"/>
      <c r="S23" s="73"/>
      <c r="T23" s="73"/>
    </row>
    <row r="24" spans="2:25" x14ac:dyDescent="0.25">
      <c r="B24" s="64"/>
      <c r="C24" s="91"/>
      <c r="D24" s="76">
        <f t="shared" si="1"/>
        <v>0</v>
      </c>
      <c r="E24" s="61"/>
      <c r="F24" s="61"/>
      <c r="G24" s="61"/>
      <c r="H24" s="61"/>
      <c r="I24" s="61"/>
      <c r="J24" s="61"/>
      <c r="K24" s="61"/>
      <c r="L24" s="61"/>
      <c r="M24" s="61"/>
      <c r="N24" s="61"/>
      <c r="O24" s="61"/>
      <c r="P24" s="61"/>
      <c r="Q24" s="77"/>
      <c r="R24" s="73"/>
      <c r="S24" s="73"/>
      <c r="T24" s="73"/>
    </row>
    <row r="25" spans="2:25" x14ac:dyDescent="0.25">
      <c r="B25" s="64"/>
      <c r="C25" s="91"/>
      <c r="D25" s="76">
        <f t="shared" si="1"/>
        <v>0</v>
      </c>
      <c r="E25" s="61"/>
      <c r="F25" s="61"/>
      <c r="G25" s="61"/>
      <c r="H25" s="61"/>
      <c r="I25" s="61"/>
      <c r="J25" s="61"/>
      <c r="K25" s="61"/>
      <c r="L25" s="61"/>
      <c r="M25" s="61"/>
      <c r="N25" s="61"/>
      <c r="O25" s="61"/>
      <c r="P25" s="61"/>
      <c r="Q25" s="77"/>
      <c r="R25" s="73"/>
      <c r="S25" s="73"/>
      <c r="T25" s="73"/>
    </row>
    <row r="26" spans="2:25" x14ac:dyDescent="0.25">
      <c r="B26" s="64"/>
      <c r="C26" s="91"/>
      <c r="D26" s="76">
        <f t="shared" si="1"/>
        <v>0</v>
      </c>
      <c r="E26" s="61"/>
      <c r="F26" s="61"/>
      <c r="G26" s="61"/>
      <c r="H26" s="61"/>
      <c r="I26" s="61"/>
      <c r="J26" s="61"/>
      <c r="K26" s="61"/>
      <c r="L26" s="61"/>
      <c r="M26" s="61"/>
      <c r="N26" s="61"/>
      <c r="O26" s="61"/>
      <c r="P26" s="61"/>
      <c r="Q26" s="77"/>
      <c r="R26" s="73"/>
      <c r="S26" s="73"/>
      <c r="T26" s="73"/>
    </row>
    <row r="27" spans="2:25" ht="15.75" thickBot="1" x14ac:dyDescent="0.3">
      <c r="B27" s="64"/>
      <c r="C27" s="91"/>
      <c r="D27" s="76">
        <f t="shared" si="1"/>
        <v>0</v>
      </c>
      <c r="E27" s="61"/>
      <c r="F27" s="61"/>
      <c r="G27" s="61"/>
      <c r="H27" s="61"/>
      <c r="I27" s="61"/>
      <c r="J27" s="61"/>
      <c r="K27" s="61"/>
      <c r="L27" s="61"/>
      <c r="M27" s="61"/>
      <c r="N27" s="61"/>
      <c r="O27" s="61"/>
      <c r="P27" s="61"/>
      <c r="Q27" s="77"/>
      <c r="U27" s="79"/>
      <c r="V27" s="79"/>
      <c r="W27" s="79"/>
      <c r="X27" s="79"/>
      <c r="Y27" s="79"/>
    </row>
    <row r="28" spans="2:25" ht="15.75" thickBot="1" x14ac:dyDescent="0.3">
      <c r="B28" s="64"/>
      <c r="C28" s="80" t="s">
        <v>32</v>
      </c>
      <c r="D28" s="81">
        <f t="shared" ref="D28:P28" si="2">SUM(D8:D27)</f>
        <v>0</v>
      </c>
      <c r="E28" s="81">
        <f t="shared" si="2"/>
        <v>0</v>
      </c>
      <c r="F28" s="81">
        <f t="shared" si="2"/>
        <v>0</v>
      </c>
      <c r="G28" s="81">
        <f t="shared" si="2"/>
        <v>0</v>
      </c>
      <c r="H28" s="81">
        <f t="shared" si="2"/>
        <v>0</v>
      </c>
      <c r="I28" s="81">
        <f t="shared" si="2"/>
        <v>0</v>
      </c>
      <c r="J28" s="81">
        <f t="shared" si="2"/>
        <v>0</v>
      </c>
      <c r="K28" s="81">
        <f t="shared" si="2"/>
        <v>0</v>
      </c>
      <c r="L28" s="81">
        <f t="shared" si="2"/>
        <v>0</v>
      </c>
      <c r="M28" s="81">
        <f t="shared" si="2"/>
        <v>0</v>
      </c>
      <c r="N28" s="81">
        <f t="shared" si="2"/>
        <v>0</v>
      </c>
      <c r="O28" s="81">
        <f t="shared" si="2"/>
        <v>0</v>
      </c>
      <c r="P28" s="81">
        <f t="shared" si="2"/>
        <v>0</v>
      </c>
      <c r="Q28" s="77"/>
      <c r="U28" s="82"/>
      <c r="V28" s="82"/>
      <c r="W28" s="82"/>
      <c r="X28" s="82"/>
      <c r="Y28" s="79"/>
    </row>
    <row r="29" spans="2:25" x14ac:dyDescent="0.25">
      <c r="B29" s="64"/>
      <c r="C29" s="83"/>
      <c r="D29" s="84"/>
      <c r="E29" s="84"/>
      <c r="F29" s="84"/>
      <c r="G29" s="84"/>
      <c r="H29" s="84"/>
      <c r="I29" s="84"/>
      <c r="J29" s="84"/>
      <c r="K29" s="84"/>
      <c r="L29" s="84"/>
      <c r="M29" s="84"/>
      <c r="N29" s="84"/>
      <c r="O29" s="84"/>
      <c r="P29" s="84"/>
      <c r="U29" s="82"/>
      <c r="V29" s="82"/>
      <c r="W29" s="82"/>
      <c r="X29" s="82"/>
      <c r="Y29" s="79"/>
    </row>
    <row r="30" spans="2:25" x14ac:dyDescent="0.25">
      <c r="B30" s="64"/>
      <c r="C30" s="72"/>
      <c r="D30" s="72"/>
      <c r="E30" s="131" t="s">
        <v>4</v>
      </c>
      <c r="F30" s="131"/>
      <c r="G30" s="131"/>
      <c r="H30" s="131"/>
      <c r="I30" s="131"/>
      <c r="J30" s="131"/>
      <c r="K30" s="131"/>
      <c r="L30" s="131"/>
      <c r="M30" s="131"/>
      <c r="N30" s="131"/>
      <c r="O30" s="131"/>
      <c r="P30" s="131"/>
    </row>
    <row r="31" spans="2:25" x14ac:dyDescent="0.25">
      <c r="B31" s="64"/>
      <c r="C31" s="74" t="s">
        <v>16</v>
      </c>
      <c r="D31" s="74" t="s">
        <v>2</v>
      </c>
      <c r="E31" s="75">
        <f>E7</f>
        <v>43466</v>
      </c>
      <c r="F31" s="75">
        <f t="shared" ref="F31:P31" si="3">F7</f>
        <v>43497</v>
      </c>
      <c r="G31" s="75">
        <f t="shared" si="3"/>
        <v>43528</v>
      </c>
      <c r="H31" s="75">
        <f t="shared" si="3"/>
        <v>43559</v>
      </c>
      <c r="I31" s="75">
        <f t="shared" si="3"/>
        <v>43590</v>
      </c>
      <c r="J31" s="75">
        <f t="shared" si="3"/>
        <v>43621</v>
      </c>
      <c r="K31" s="75">
        <f t="shared" si="3"/>
        <v>43652</v>
      </c>
      <c r="L31" s="75">
        <f t="shared" si="3"/>
        <v>43683</v>
      </c>
      <c r="M31" s="75">
        <f t="shared" si="3"/>
        <v>43714</v>
      </c>
      <c r="N31" s="75">
        <f t="shared" si="3"/>
        <v>43745</v>
      </c>
      <c r="O31" s="75">
        <f t="shared" si="3"/>
        <v>43776</v>
      </c>
      <c r="P31" s="75">
        <f t="shared" si="3"/>
        <v>43807</v>
      </c>
    </row>
    <row r="32" spans="2:25" x14ac:dyDescent="0.25">
      <c r="B32" s="64"/>
      <c r="C32" s="85">
        <f>C8</f>
        <v>0</v>
      </c>
      <c r="D32" s="76">
        <f>IF(D8&gt;100000, D8-100000, 0)</f>
        <v>0</v>
      </c>
      <c r="E32" s="86">
        <f>$D$32/12</f>
        <v>0</v>
      </c>
      <c r="F32" s="86">
        <f t="shared" ref="F32:P32" si="4">$D$32/12</f>
        <v>0</v>
      </c>
      <c r="G32" s="86">
        <f t="shared" si="4"/>
        <v>0</v>
      </c>
      <c r="H32" s="86">
        <f t="shared" si="4"/>
        <v>0</v>
      </c>
      <c r="I32" s="86">
        <f t="shared" si="4"/>
        <v>0</v>
      </c>
      <c r="J32" s="86">
        <f t="shared" si="4"/>
        <v>0</v>
      </c>
      <c r="K32" s="86">
        <f t="shared" si="4"/>
        <v>0</v>
      </c>
      <c r="L32" s="86">
        <f t="shared" si="4"/>
        <v>0</v>
      </c>
      <c r="M32" s="86">
        <f t="shared" si="4"/>
        <v>0</v>
      </c>
      <c r="N32" s="86">
        <f t="shared" si="4"/>
        <v>0</v>
      </c>
      <c r="O32" s="86">
        <f t="shared" si="4"/>
        <v>0</v>
      </c>
      <c r="P32" s="86">
        <f t="shared" si="4"/>
        <v>0</v>
      </c>
      <c r="Q32" s="77">
        <f t="shared" ref="Q32:Q51" si="5">D32-SUM(E32:P32)</f>
        <v>0</v>
      </c>
    </row>
    <row r="33" spans="2:17" x14ac:dyDescent="0.25">
      <c r="B33" s="64"/>
      <c r="C33" s="85">
        <f t="shared" ref="C33:C51" si="6">C9</f>
        <v>0</v>
      </c>
      <c r="D33" s="76">
        <f t="shared" ref="D33:D51" si="7">IF(D9&gt;100000, D9-100000, 0)</f>
        <v>0</v>
      </c>
      <c r="E33" s="86">
        <f>$D$33/12</f>
        <v>0</v>
      </c>
      <c r="F33" s="86">
        <f t="shared" ref="F33:P33" si="8">$D$33/12</f>
        <v>0</v>
      </c>
      <c r="G33" s="86">
        <f t="shared" si="8"/>
        <v>0</v>
      </c>
      <c r="H33" s="86">
        <f t="shared" si="8"/>
        <v>0</v>
      </c>
      <c r="I33" s="86">
        <f t="shared" si="8"/>
        <v>0</v>
      </c>
      <c r="J33" s="86">
        <f t="shared" si="8"/>
        <v>0</v>
      </c>
      <c r="K33" s="86">
        <f t="shared" si="8"/>
        <v>0</v>
      </c>
      <c r="L33" s="86">
        <f t="shared" si="8"/>
        <v>0</v>
      </c>
      <c r="M33" s="86">
        <f t="shared" si="8"/>
        <v>0</v>
      </c>
      <c r="N33" s="86">
        <f t="shared" si="8"/>
        <v>0</v>
      </c>
      <c r="O33" s="86">
        <f t="shared" si="8"/>
        <v>0</v>
      </c>
      <c r="P33" s="86">
        <f t="shared" si="8"/>
        <v>0</v>
      </c>
      <c r="Q33" s="77">
        <f t="shared" si="5"/>
        <v>0</v>
      </c>
    </row>
    <row r="34" spans="2:17" x14ac:dyDescent="0.25">
      <c r="B34" s="64"/>
      <c r="C34" s="85">
        <f t="shared" si="6"/>
        <v>0</v>
      </c>
      <c r="D34" s="76">
        <f t="shared" si="7"/>
        <v>0</v>
      </c>
      <c r="E34" s="86">
        <f>$D$34/12</f>
        <v>0</v>
      </c>
      <c r="F34" s="86">
        <f t="shared" ref="F34:P34" si="9">$D$34/12</f>
        <v>0</v>
      </c>
      <c r="G34" s="86">
        <f t="shared" si="9"/>
        <v>0</v>
      </c>
      <c r="H34" s="86">
        <f t="shared" si="9"/>
        <v>0</v>
      </c>
      <c r="I34" s="86">
        <f t="shared" si="9"/>
        <v>0</v>
      </c>
      <c r="J34" s="86">
        <f t="shared" si="9"/>
        <v>0</v>
      </c>
      <c r="K34" s="86">
        <f t="shared" si="9"/>
        <v>0</v>
      </c>
      <c r="L34" s="86">
        <f t="shared" si="9"/>
        <v>0</v>
      </c>
      <c r="M34" s="86">
        <f t="shared" si="9"/>
        <v>0</v>
      </c>
      <c r="N34" s="86">
        <f t="shared" si="9"/>
        <v>0</v>
      </c>
      <c r="O34" s="86">
        <f t="shared" si="9"/>
        <v>0</v>
      </c>
      <c r="P34" s="86">
        <f t="shared" si="9"/>
        <v>0</v>
      </c>
      <c r="Q34" s="77">
        <f t="shared" si="5"/>
        <v>0</v>
      </c>
    </row>
    <row r="35" spans="2:17" x14ac:dyDescent="0.25">
      <c r="B35" s="64"/>
      <c r="C35" s="85">
        <f t="shared" si="6"/>
        <v>0</v>
      </c>
      <c r="D35" s="76">
        <f t="shared" si="7"/>
        <v>0</v>
      </c>
      <c r="E35" s="86">
        <f>$D$35/12</f>
        <v>0</v>
      </c>
      <c r="F35" s="86">
        <f t="shared" ref="F35:P35" si="10">$D$35/12</f>
        <v>0</v>
      </c>
      <c r="G35" s="86">
        <f t="shared" si="10"/>
        <v>0</v>
      </c>
      <c r="H35" s="86">
        <f t="shared" si="10"/>
        <v>0</v>
      </c>
      <c r="I35" s="86">
        <f t="shared" si="10"/>
        <v>0</v>
      </c>
      <c r="J35" s="86">
        <f t="shared" si="10"/>
        <v>0</v>
      </c>
      <c r="K35" s="86">
        <f t="shared" si="10"/>
        <v>0</v>
      </c>
      <c r="L35" s="86">
        <f t="shared" si="10"/>
        <v>0</v>
      </c>
      <c r="M35" s="86">
        <f t="shared" si="10"/>
        <v>0</v>
      </c>
      <c r="N35" s="86">
        <f t="shared" si="10"/>
        <v>0</v>
      </c>
      <c r="O35" s="86">
        <f t="shared" si="10"/>
        <v>0</v>
      </c>
      <c r="P35" s="86">
        <f t="shared" si="10"/>
        <v>0</v>
      </c>
      <c r="Q35" s="77">
        <f t="shared" si="5"/>
        <v>0</v>
      </c>
    </row>
    <row r="36" spans="2:17" x14ac:dyDescent="0.25">
      <c r="B36" s="64"/>
      <c r="C36" s="85">
        <f t="shared" si="6"/>
        <v>0</v>
      </c>
      <c r="D36" s="76">
        <f t="shared" si="7"/>
        <v>0</v>
      </c>
      <c r="E36" s="86">
        <f>$D$36/12</f>
        <v>0</v>
      </c>
      <c r="F36" s="86">
        <f t="shared" ref="F36:P36" si="11">$D$36/12</f>
        <v>0</v>
      </c>
      <c r="G36" s="86">
        <f t="shared" si="11"/>
        <v>0</v>
      </c>
      <c r="H36" s="86">
        <f t="shared" si="11"/>
        <v>0</v>
      </c>
      <c r="I36" s="86">
        <f t="shared" si="11"/>
        <v>0</v>
      </c>
      <c r="J36" s="86">
        <f t="shared" si="11"/>
        <v>0</v>
      </c>
      <c r="K36" s="86">
        <f t="shared" si="11"/>
        <v>0</v>
      </c>
      <c r="L36" s="86">
        <f t="shared" si="11"/>
        <v>0</v>
      </c>
      <c r="M36" s="86">
        <f t="shared" si="11"/>
        <v>0</v>
      </c>
      <c r="N36" s="86">
        <f t="shared" si="11"/>
        <v>0</v>
      </c>
      <c r="O36" s="86">
        <f t="shared" si="11"/>
        <v>0</v>
      </c>
      <c r="P36" s="86">
        <f t="shared" si="11"/>
        <v>0</v>
      </c>
      <c r="Q36" s="77">
        <f t="shared" si="5"/>
        <v>0</v>
      </c>
    </row>
    <row r="37" spans="2:17" x14ac:dyDescent="0.25">
      <c r="B37" s="64"/>
      <c r="C37" s="85">
        <f t="shared" si="6"/>
        <v>0</v>
      </c>
      <c r="D37" s="76">
        <f t="shared" si="7"/>
        <v>0</v>
      </c>
      <c r="E37" s="86">
        <f>$D$37/12</f>
        <v>0</v>
      </c>
      <c r="F37" s="86">
        <f t="shared" ref="F37:P37" si="12">$D$37/12</f>
        <v>0</v>
      </c>
      <c r="G37" s="86">
        <f t="shared" si="12"/>
        <v>0</v>
      </c>
      <c r="H37" s="86">
        <f t="shared" si="12"/>
        <v>0</v>
      </c>
      <c r="I37" s="86">
        <f t="shared" si="12"/>
        <v>0</v>
      </c>
      <c r="J37" s="86">
        <f t="shared" si="12"/>
        <v>0</v>
      </c>
      <c r="K37" s="86">
        <f t="shared" si="12"/>
        <v>0</v>
      </c>
      <c r="L37" s="86">
        <f t="shared" si="12"/>
        <v>0</v>
      </c>
      <c r="M37" s="86">
        <f t="shared" si="12"/>
        <v>0</v>
      </c>
      <c r="N37" s="86">
        <f t="shared" si="12"/>
        <v>0</v>
      </c>
      <c r="O37" s="86">
        <f t="shared" si="12"/>
        <v>0</v>
      </c>
      <c r="P37" s="86">
        <f t="shared" si="12"/>
        <v>0</v>
      </c>
      <c r="Q37" s="77">
        <f t="shared" si="5"/>
        <v>0</v>
      </c>
    </row>
    <row r="38" spans="2:17" x14ac:dyDescent="0.25">
      <c r="B38" s="64"/>
      <c r="C38" s="85">
        <f t="shared" si="6"/>
        <v>0</v>
      </c>
      <c r="D38" s="76">
        <f t="shared" si="7"/>
        <v>0</v>
      </c>
      <c r="E38" s="86">
        <f>$D$38/12</f>
        <v>0</v>
      </c>
      <c r="F38" s="86">
        <f t="shared" ref="F38:P38" si="13">$D$38/12</f>
        <v>0</v>
      </c>
      <c r="G38" s="86">
        <f t="shared" si="13"/>
        <v>0</v>
      </c>
      <c r="H38" s="86">
        <f t="shared" si="13"/>
        <v>0</v>
      </c>
      <c r="I38" s="86">
        <f t="shared" si="13"/>
        <v>0</v>
      </c>
      <c r="J38" s="86">
        <f t="shared" si="13"/>
        <v>0</v>
      </c>
      <c r="K38" s="86">
        <f t="shared" si="13"/>
        <v>0</v>
      </c>
      <c r="L38" s="86">
        <f t="shared" si="13"/>
        <v>0</v>
      </c>
      <c r="M38" s="86">
        <f t="shared" si="13"/>
        <v>0</v>
      </c>
      <c r="N38" s="86">
        <f t="shared" si="13"/>
        <v>0</v>
      </c>
      <c r="O38" s="86">
        <f t="shared" si="13"/>
        <v>0</v>
      </c>
      <c r="P38" s="86">
        <f t="shared" si="13"/>
        <v>0</v>
      </c>
      <c r="Q38" s="77">
        <f t="shared" si="5"/>
        <v>0</v>
      </c>
    </row>
    <row r="39" spans="2:17" x14ac:dyDescent="0.25">
      <c r="B39" s="64"/>
      <c r="C39" s="85">
        <f t="shared" si="6"/>
        <v>0</v>
      </c>
      <c r="D39" s="76">
        <f t="shared" si="7"/>
        <v>0</v>
      </c>
      <c r="E39" s="86">
        <f>$D$39/12</f>
        <v>0</v>
      </c>
      <c r="F39" s="86">
        <f t="shared" ref="F39:P39" si="14">$D$39/12</f>
        <v>0</v>
      </c>
      <c r="G39" s="86">
        <f t="shared" si="14"/>
        <v>0</v>
      </c>
      <c r="H39" s="86">
        <f t="shared" si="14"/>
        <v>0</v>
      </c>
      <c r="I39" s="86">
        <f t="shared" si="14"/>
        <v>0</v>
      </c>
      <c r="J39" s="86">
        <f t="shared" si="14"/>
        <v>0</v>
      </c>
      <c r="K39" s="86">
        <f t="shared" si="14"/>
        <v>0</v>
      </c>
      <c r="L39" s="86">
        <f t="shared" si="14"/>
        <v>0</v>
      </c>
      <c r="M39" s="86">
        <f t="shared" si="14"/>
        <v>0</v>
      </c>
      <c r="N39" s="86">
        <f t="shared" si="14"/>
        <v>0</v>
      </c>
      <c r="O39" s="86">
        <f t="shared" si="14"/>
        <v>0</v>
      </c>
      <c r="P39" s="86">
        <f t="shared" si="14"/>
        <v>0</v>
      </c>
      <c r="Q39" s="77">
        <f t="shared" si="5"/>
        <v>0</v>
      </c>
    </row>
    <row r="40" spans="2:17" x14ac:dyDescent="0.25">
      <c r="B40" s="64"/>
      <c r="C40" s="85">
        <f t="shared" si="6"/>
        <v>0</v>
      </c>
      <c r="D40" s="76">
        <f t="shared" si="7"/>
        <v>0</v>
      </c>
      <c r="E40" s="86">
        <f>$D$40/12</f>
        <v>0</v>
      </c>
      <c r="F40" s="86">
        <f t="shared" ref="F40:P40" si="15">$D$40/12</f>
        <v>0</v>
      </c>
      <c r="G40" s="86">
        <f t="shared" si="15"/>
        <v>0</v>
      </c>
      <c r="H40" s="86">
        <f t="shared" si="15"/>
        <v>0</v>
      </c>
      <c r="I40" s="86">
        <f t="shared" si="15"/>
        <v>0</v>
      </c>
      <c r="J40" s="86">
        <f t="shared" si="15"/>
        <v>0</v>
      </c>
      <c r="K40" s="86">
        <f t="shared" si="15"/>
        <v>0</v>
      </c>
      <c r="L40" s="86">
        <f t="shared" si="15"/>
        <v>0</v>
      </c>
      <c r="M40" s="86">
        <f t="shared" si="15"/>
        <v>0</v>
      </c>
      <c r="N40" s="86">
        <f t="shared" si="15"/>
        <v>0</v>
      </c>
      <c r="O40" s="86">
        <f t="shared" si="15"/>
        <v>0</v>
      </c>
      <c r="P40" s="86">
        <f t="shared" si="15"/>
        <v>0</v>
      </c>
      <c r="Q40" s="77">
        <f t="shared" si="5"/>
        <v>0</v>
      </c>
    </row>
    <row r="41" spans="2:17" x14ac:dyDescent="0.25">
      <c r="B41" s="64"/>
      <c r="C41" s="85">
        <f t="shared" si="6"/>
        <v>0</v>
      </c>
      <c r="D41" s="76">
        <f t="shared" si="7"/>
        <v>0</v>
      </c>
      <c r="E41" s="86">
        <f>$D$41/12</f>
        <v>0</v>
      </c>
      <c r="F41" s="86">
        <f t="shared" ref="F41:P41" si="16">$D$41/12</f>
        <v>0</v>
      </c>
      <c r="G41" s="86">
        <f t="shared" si="16"/>
        <v>0</v>
      </c>
      <c r="H41" s="86">
        <f t="shared" si="16"/>
        <v>0</v>
      </c>
      <c r="I41" s="86">
        <f t="shared" si="16"/>
        <v>0</v>
      </c>
      <c r="J41" s="86">
        <f t="shared" si="16"/>
        <v>0</v>
      </c>
      <c r="K41" s="86">
        <f t="shared" si="16"/>
        <v>0</v>
      </c>
      <c r="L41" s="86">
        <f t="shared" si="16"/>
        <v>0</v>
      </c>
      <c r="M41" s="86">
        <f t="shared" si="16"/>
        <v>0</v>
      </c>
      <c r="N41" s="86">
        <f t="shared" si="16"/>
        <v>0</v>
      </c>
      <c r="O41" s="86">
        <f t="shared" si="16"/>
        <v>0</v>
      </c>
      <c r="P41" s="86">
        <f t="shared" si="16"/>
        <v>0</v>
      </c>
      <c r="Q41" s="77">
        <f t="shared" si="5"/>
        <v>0</v>
      </c>
    </row>
    <row r="42" spans="2:17" x14ac:dyDescent="0.25">
      <c r="B42" s="64"/>
      <c r="C42" s="85">
        <f t="shared" si="6"/>
        <v>0</v>
      </c>
      <c r="D42" s="76">
        <f t="shared" si="7"/>
        <v>0</v>
      </c>
      <c r="E42" s="86">
        <f>$D$42/12</f>
        <v>0</v>
      </c>
      <c r="F42" s="86">
        <f t="shared" ref="F42:P42" si="17">$D$42/12</f>
        <v>0</v>
      </c>
      <c r="G42" s="86">
        <f t="shared" si="17"/>
        <v>0</v>
      </c>
      <c r="H42" s="86">
        <f t="shared" si="17"/>
        <v>0</v>
      </c>
      <c r="I42" s="86">
        <f t="shared" si="17"/>
        <v>0</v>
      </c>
      <c r="J42" s="86">
        <f t="shared" si="17"/>
        <v>0</v>
      </c>
      <c r="K42" s="86">
        <f t="shared" si="17"/>
        <v>0</v>
      </c>
      <c r="L42" s="86">
        <f t="shared" si="17"/>
        <v>0</v>
      </c>
      <c r="M42" s="86">
        <f t="shared" si="17"/>
        <v>0</v>
      </c>
      <c r="N42" s="86">
        <f t="shared" si="17"/>
        <v>0</v>
      </c>
      <c r="O42" s="86">
        <f t="shared" si="17"/>
        <v>0</v>
      </c>
      <c r="P42" s="86">
        <f t="shared" si="17"/>
        <v>0</v>
      </c>
      <c r="Q42" s="77">
        <f t="shared" si="5"/>
        <v>0</v>
      </c>
    </row>
    <row r="43" spans="2:17" x14ac:dyDescent="0.25">
      <c r="B43" s="64"/>
      <c r="C43" s="85">
        <f t="shared" si="6"/>
        <v>0</v>
      </c>
      <c r="D43" s="76">
        <f t="shared" si="7"/>
        <v>0</v>
      </c>
      <c r="E43" s="86">
        <f>$D$43/12</f>
        <v>0</v>
      </c>
      <c r="F43" s="86">
        <f t="shared" ref="F43:P43" si="18">$D$43/12</f>
        <v>0</v>
      </c>
      <c r="G43" s="86">
        <f t="shared" si="18"/>
        <v>0</v>
      </c>
      <c r="H43" s="86">
        <f t="shared" si="18"/>
        <v>0</v>
      </c>
      <c r="I43" s="86">
        <f t="shared" si="18"/>
        <v>0</v>
      </c>
      <c r="J43" s="86">
        <f t="shared" si="18"/>
        <v>0</v>
      </c>
      <c r="K43" s="86">
        <f t="shared" si="18"/>
        <v>0</v>
      </c>
      <c r="L43" s="86">
        <f t="shared" si="18"/>
        <v>0</v>
      </c>
      <c r="M43" s="86">
        <f t="shared" si="18"/>
        <v>0</v>
      </c>
      <c r="N43" s="86">
        <f t="shared" si="18"/>
        <v>0</v>
      </c>
      <c r="O43" s="86">
        <f t="shared" si="18"/>
        <v>0</v>
      </c>
      <c r="P43" s="86">
        <f t="shared" si="18"/>
        <v>0</v>
      </c>
      <c r="Q43" s="77">
        <f t="shared" si="5"/>
        <v>0</v>
      </c>
    </row>
    <row r="44" spans="2:17" x14ac:dyDescent="0.25">
      <c r="B44" s="64"/>
      <c r="C44" s="85">
        <f t="shared" si="6"/>
        <v>0</v>
      </c>
      <c r="D44" s="76">
        <f t="shared" si="7"/>
        <v>0</v>
      </c>
      <c r="E44" s="86">
        <f>$D$44/12</f>
        <v>0</v>
      </c>
      <c r="F44" s="86">
        <f t="shared" ref="F44:P44" si="19">$D$44/12</f>
        <v>0</v>
      </c>
      <c r="G44" s="86">
        <f t="shared" si="19"/>
        <v>0</v>
      </c>
      <c r="H44" s="86">
        <f t="shared" si="19"/>
        <v>0</v>
      </c>
      <c r="I44" s="86">
        <f t="shared" si="19"/>
        <v>0</v>
      </c>
      <c r="J44" s="86">
        <f t="shared" si="19"/>
        <v>0</v>
      </c>
      <c r="K44" s="86">
        <f t="shared" si="19"/>
        <v>0</v>
      </c>
      <c r="L44" s="86">
        <f t="shared" si="19"/>
        <v>0</v>
      </c>
      <c r="M44" s="86">
        <f t="shared" si="19"/>
        <v>0</v>
      </c>
      <c r="N44" s="86">
        <f t="shared" si="19"/>
        <v>0</v>
      </c>
      <c r="O44" s="86">
        <f t="shared" si="19"/>
        <v>0</v>
      </c>
      <c r="P44" s="86">
        <f t="shared" si="19"/>
        <v>0</v>
      </c>
      <c r="Q44" s="77">
        <f t="shared" si="5"/>
        <v>0</v>
      </c>
    </row>
    <row r="45" spans="2:17" x14ac:dyDescent="0.25">
      <c r="B45" s="64"/>
      <c r="C45" s="85">
        <f t="shared" si="6"/>
        <v>0</v>
      </c>
      <c r="D45" s="76">
        <f t="shared" si="7"/>
        <v>0</v>
      </c>
      <c r="E45" s="86">
        <f>$D$45/12</f>
        <v>0</v>
      </c>
      <c r="F45" s="86">
        <f t="shared" ref="F45:P45" si="20">$D$45/12</f>
        <v>0</v>
      </c>
      <c r="G45" s="86">
        <f t="shared" si="20"/>
        <v>0</v>
      </c>
      <c r="H45" s="86">
        <f t="shared" si="20"/>
        <v>0</v>
      </c>
      <c r="I45" s="86">
        <f t="shared" si="20"/>
        <v>0</v>
      </c>
      <c r="J45" s="86">
        <f t="shared" si="20"/>
        <v>0</v>
      </c>
      <c r="K45" s="86">
        <f t="shared" si="20"/>
        <v>0</v>
      </c>
      <c r="L45" s="86">
        <f t="shared" si="20"/>
        <v>0</v>
      </c>
      <c r="M45" s="86">
        <f t="shared" si="20"/>
        <v>0</v>
      </c>
      <c r="N45" s="86">
        <f t="shared" si="20"/>
        <v>0</v>
      </c>
      <c r="O45" s="86">
        <f t="shared" si="20"/>
        <v>0</v>
      </c>
      <c r="P45" s="86">
        <f t="shared" si="20"/>
        <v>0</v>
      </c>
      <c r="Q45" s="77">
        <f t="shared" si="5"/>
        <v>0</v>
      </c>
    </row>
    <row r="46" spans="2:17" x14ac:dyDescent="0.25">
      <c r="B46" s="64"/>
      <c r="C46" s="85">
        <f t="shared" si="6"/>
        <v>0</v>
      </c>
      <c r="D46" s="76">
        <f t="shared" si="7"/>
        <v>0</v>
      </c>
      <c r="E46" s="86">
        <f>$D$46/12</f>
        <v>0</v>
      </c>
      <c r="F46" s="86">
        <f t="shared" ref="F46:P46" si="21">$D$46/12</f>
        <v>0</v>
      </c>
      <c r="G46" s="86">
        <f t="shared" si="21"/>
        <v>0</v>
      </c>
      <c r="H46" s="86">
        <f t="shared" si="21"/>
        <v>0</v>
      </c>
      <c r="I46" s="86">
        <f t="shared" si="21"/>
        <v>0</v>
      </c>
      <c r="J46" s="86">
        <f t="shared" si="21"/>
        <v>0</v>
      </c>
      <c r="K46" s="86">
        <f t="shared" si="21"/>
        <v>0</v>
      </c>
      <c r="L46" s="86">
        <f t="shared" si="21"/>
        <v>0</v>
      </c>
      <c r="M46" s="86">
        <f t="shared" si="21"/>
        <v>0</v>
      </c>
      <c r="N46" s="86">
        <f t="shared" si="21"/>
        <v>0</v>
      </c>
      <c r="O46" s="86">
        <f t="shared" si="21"/>
        <v>0</v>
      </c>
      <c r="P46" s="86">
        <f t="shared" si="21"/>
        <v>0</v>
      </c>
      <c r="Q46" s="77">
        <f t="shared" si="5"/>
        <v>0</v>
      </c>
    </row>
    <row r="47" spans="2:17" x14ac:dyDescent="0.25">
      <c r="B47" s="64"/>
      <c r="C47" s="85">
        <f t="shared" si="6"/>
        <v>0</v>
      </c>
      <c r="D47" s="76">
        <f t="shared" si="7"/>
        <v>0</v>
      </c>
      <c r="E47" s="86">
        <f>$D$47/12</f>
        <v>0</v>
      </c>
      <c r="F47" s="86">
        <f t="shared" ref="F47:P47" si="22">$D$47/12</f>
        <v>0</v>
      </c>
      <c r="G47" s="86">
        <f t="shared" si="22"/>
        <v>0</v>
      </c>
      <c r="H47" s="86">
        <f t="shared" si="22"/>
        <v>0</v>
      </c>
      <c r="I47" s="86">
        <f t="shared" si="22"/>
        <v>0</v>
      </c>
      <c r="J47" s="86">
        <f t="shared" si="22"/>
        <v>0</v>
      </c>
      <c r="K47" s="86">
        <f t="shared" si="22"/>
        <v>0</v>
      </c>
      <c r="L47" s="86">
        <f t="shared" si="22"/>
        <v>0</v>
      </c>
      <c r="M47" s="86">
        <f t="shared" si="22"/>
        <v>0</v>
      </c>
      <c r="N47" s="86">
        <f t="shared" si="22"/>
        <v>0</v>
      </c>
      <c r="O47" s="86">
        <f t="shared" si="22"/>
        <v>0</v>
      </c>
      <c r="P47" s="86">
        <f t="shared" si="22"/>
        <v>0</v>
      </c>
      <c r="Q47" s="77">
        <f t="shared" si="5"/>
        <v>0</v>
      </c>
    </row>
    <row r="48" spans="2:17" x14ac:dyDescent="0.25">
      <c r="B48" s="64"/>
      <c r="C48" s="85">
        <f t="shared" si="6"/>
        <v>0</v>
      </c>
      <c r="D48" s="76">
        <f t="shared" si="7"/>
        <v>0</v>
      </c>
      <c r="E48" s="86">
        <f>$D$48/12</f>
        <v>0</v>
      </c>
      <c r="F48" s="86">
        <f t="shared" ref="F48:P48" si="23">$D$48/12</f>
        <v>0</v>
      </c>
      <c r="G48" s="86">
        <f t="shared" si="23"/>
        <v>0</v>
      </c>
      <c r="H48" s="86">
        <f t="shared" si="23"/>
        <v>0</v>
      </c>
      <c r="I48" s="86">
        <f t="shared" si="23"/>
        <v>0</v>
      </c>
      <c r="J48" s="86">
        <f t="shared" si="23"/>
        <v>0</v>
      </c>
      <c r="K48" s="86">
        <f t="shared" si="23"/>
        <v>0</v>
      </c>
      <c r="L48" s="86">
        <f t="shared" si="23"/>
        <v>0</v>
      </c>
      <c r="M48" s="86">
        <f t="shared" si="23"/>
        <v>0</v>
      </c>
      <c r="N48" s="86">
        <f t="shared" si="23"/>
        <v>0</v>
      </c>
      <c r="O48" s="86">
        <f t="shared" si="23"/>
        <v>0</v>
      </c>
      <c r="P48" s="86">
        <f t="shared" si="23"/>
        <v>0</v>
      </c>
      <c r="Q48" s="77">
        <f t="shared" si="5"/>
        <v>0</v>
      </c>
    </row>
    <row r="49" spans="2:17" x14ac:dyDescent="0.25">
      <c r="B49" s="64"/>
      <c r="C49" s="85">
        <f t="shared" si="6"/>
        <v>0</v>
      </c>
      <c r="D49" s="76">
        <f t="shared" si="7"/>
        <v>0</v>
      </c>
      <c r="E49" s="86">
        <f>$D$49/12</f>
        <v>0</v>
      </c>
      <c r="F49" s="86">
        <f t="shared" ref="F49:P49" si="24">$D$49/12</f>
        <v>0</v>
      </c>
      <c r="G49" s="86">
        <f t="shared" si="24"/>
        <v>0</v>
      </c>
      <c r="H49" s="86">
        <f t="shared" si="24"/>
        <v>0</v>
      </c>
      <c r="I49" s="86">
        <f t="shared" si="24"/>
        <v>0</v>
      </c>
      <c r="J49" s="86">
        <f t="shared" si="24"/>
        <v>0</v>
      </c>
      <c r="K49" s="86">
        <f t="shared" si="24"/>
        <v>0</v>
      </c>
      <c r="L49" s="86">
        <f t="shared" si="24"/>
        <v>0</v>
      </c>
      <c r="M49" s="86">
        <f t="shared" si="24"/>
        <v>0</v>
      </c>
      <c r="N49" s="86">
        <f t="shared" si="24"/>
        <v>0</v>
      </c>
      <c r="O49" s="86">
        <f t="shared" si="24"/>
        <v>0</v>
      </c>
      <c r="P49" s="86">
        <f t="shared" si="24"/>
        <v>0</v>
      </c>
      <c r="Q49" s="77">
        <f t="shared" si="5"/>
        <v>0</v>
      </c>
    </row>
    <row r="50" spans="2:17" x14ac:dyDescent="0.25">
      <c r="B50" s="64"/>
      <c r="C50" s="85">
        <f t="shared" si="6"/>
        <v>0</v>
      </c>
      <c r="D50" s="76">
        <f t="shared" si="7"/>
        <v>0</v>
      </c>
      <c r="E50" s="86">
        <f>$D$50/12</f>
        <v>0</v>
      </c>
      <c r="F50" s="86">
        <f t="shared" ref="F50:P50" si="25">$D$50/12</f>
        <v>0</v>
      </c>
      <c r="G50" s="86">
        <f t="shared" si="25"/>
        <v>0</v>
      </c>
      <c r="H50" s="86">
        <f t="shared" si="25"/>
        <v>0</v>
      </c>
      <c r="I50" s="86">
        <f t="shared" si="25"/>
        <v>0</v>
      </c>
      <c r="J50" s="86">
        <f t="shared" si="25"/>
        <v>0</v>
      </c>
      <c r="K50" s="86">
        <f t="shared" si="25"/>
        <v>0</v>
      </c>
      <c r="L50" s="86">
        <f t="shared" si="25"/>
        <v>0</v>
      </c>
      <c r="M50" s="86">
        <f t="shared" si="25"/>
        <v>0</v>
      </c>
      <c r="N50" s="86">
        <f t="shared" si="25"/>
        <v>0</v>
      </c>
      <c r="O50" s="86">
        <f t="shared" si="25"/>
        <v>0</v>
      </c>
      <c r="P50" s="86">
        <f t="shared" si="25"/>
        <v>0</v>
      </c>
      <c r="Q50" s="77">
        <f t="shared" si="5"/>
        <v>0</v>
      </c>
    </row>
    <row r="51" spans="2:17" ht="15.75" thickBot="1" x14ac:dyDescent="0.3">
      <c r="B51" s="64"/>
      <c r="C51" s="85">
        <f t="shared" si="6"/>
        <v>0</v>
      </c>
      <c r="D51" s="76">
        <f t="shared" si="7"/>
        <v>0</v>
      </c>
      <c r="E51" s="86">
        <f>$D$51/12</f>
        <v>0</v>
      </c>
      <c r="F51" s="86">
        <f t="shared" ref="F51:P51" si="26">$D$51/12</f>
        <v>0</v>
      </c>
      <c r="G51" s="86">
        <f t="shared" si="26"/>
        <v>0</v>
      </c>
      <c r="H51" s="86">
        <f t="shared" si="26"/>
        <v>0</v>
      </c>
      <c r="I51" s="86">
        <f t="shared" si="26"/>
        <v>0</v>
      </c>
      <c r="J51" s="86">
        <f t="shared" si="26"/>
        <v>0</v>
      </c>
      <c r="K51" s="86">
        <f t="shared" si="26"/>
        <v>0</v>
      </c>
      <c r="L51" s="86">
        <f t="shared" si="26"/>
        <v>0</v>
      </c>
      <c r="M51" s="86">
        <f t="shared" si="26"/>
        <v>0</v>
      </c>
      <c r="N51" s="86">
        <f t="shared" si="26"/>
        <v>0</v>
      </c>
      <c r="O51" s="86">
        <f t="shared" si="26"/>
        <v>0</v>
      </c>
      <c r="P51" s="86">
        <f t="shared" si="26"/>
        <v>0</v>
      </c>
      <c r="Q51" s="77">
        <f t="shared" si="5"/>
        <v>0</v>
      </c>
    </row>
    <row r="52" spans="2:17" ht="15.75" thickBot="1" x14ac:dyDescent="0.3">
      <c r="B52" s="87"/>
      <c r="C52" s="88" t="s">
        <v>32</v>
      </c>
      <c r="D52" s="81">
        <f t="shared" ref="D52:P52" si="27">SUM(D32:D51)</f>
        <v>0</v>
      </c>
      <c r="E52" s="81">
        <f t="shared" si="27"/>
        <v>0</v>
      </c>
      <c r="F52" s="81">
        <f t="shared" si="27"/>
        <v>0</v>
      </c>
      <c r="G52" s="81">
        <f t="shared" si="27"/>
        <v>0</v>
      </c>
      <c r="H52" s="81">
        <f t="shared" si="27"/>
        <v>0</v>
      </c>
      <c r="I52" s="81">
        <f t="shared" si="27"/>
        <v>0</v>
      </c>
      <c r="J52" s="81">
        <f t="shared" si="27"/>
        <v>0</v>
      </c>
      <c r="K52" s="81">
        <f t="shared" si="27"/>
        <v>0</v>
      </c>
      <c r="L52" s="81">
        <f t="shared" si="27"/>
        <v>0</v>
      </c>
      <c r="M52" s="81">
        <f t="shared" si="27"/>
        <v>0</v>
      </c>
      <c r="N52" s="81">
        <f t="shared" si="27"/>
        <v>0</v>
      </c>
      <c r="O52" s="81">
        <f t="shared" si="27"/>
        <v>0</v>
      </c>
      <c r="P52" s="81">
        <f t="shared" si="27"/>
        <v>0</v>
      </c>
      <c r="Q52" s="77">
        <f>D52-SUM(E52:P52)</f>
        <v>0</v>
      </c>
    </row>
    <row r="53" spans="2:17" x14ac:dyDescent="0.25">
      <c r="C53" s="78"/>
    </row>
    <row r="54" spans="2:17" x14ac:dyDescent="0.25">
      <c r="B54" s="79"/>
      <c r="C54" s="90"/>
      <c r="D54" s="67"/>
    </row>
  </sheetData>
  <sheetProtection algorithmName="SHA-512" hashValue="1O27HXNRkNHvqPNhlopcWYSSFdDiVkAoWiiY/GmzSVpBWuNsuq3RoM3mWcjfmUejsjPk9yTEormrq9qjaBCBbg==" saltValue="q5keeudItm1SRc6s2uQfvQ==" spinCount="100000" sheet="1" objects="1" scenarios="1" selectLockedCells="1"/>
  <mergeCells count="3">
    <mergeCell ref="E6:P6"/>
    <mergeCell ref="E30:P30"/>
    <mergeCell ref="C2:P2"/>
  </mergeCells>
  <conditionalFormatting sqref="C2 C4">
    <cfRule type="cellIs" dxfId="4" priority="3" operator="equal">
      <formula>0</formula>
    </cfRule>
  </conditionalFormatting>
  <conditionalFormatting sqref="R6">
    <cfRule type="cellIs" dxfId="3" priority="1" operator="equal">
      <formula>0</formula>
    </cfRule>
  </conditionalFormatting>
  <pageMargins left="0.7" right="0.7" top="0.75" bottom="0.75" header="0.3" footer="0.3"/>
  <pageSetup scale="51"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925E6-D6BB-4BDC-A910-BF4E6BF29E61}">
  <sheetPr>
    <tabColor rgb="FFFF9900"/>
  </sheetPr>
  <dimension ref="A1:Q40"/>
  <sheetViews>
    <sheetView topLeftCell="A4" workbookViewId="0">
      <selection activeCell="D26" sqref="D26"/>
    </sheetView>
  </sheetViews>
  <sheetFormatPr defaultColWidth="9.140625" defaultRowHeight="15" x14ac:dyDescent="0.25"/>
  <cols>
    <col min="1" max="2" width="2.85546875" style="79" customWidth="1"/>
    <col min="3" max="3" width="34.85546875" style="103" customWidth="1"/>
    <col min="4" max="4" width="19.140625" style="103" customWidth="1"/>
    <col min="5" max="5" width="14.85546875" style="114" customWidth="1"/>
    <col min="6" max="8" width="14.5703125" style="114" customWidth="1"/>
    <col min="9" max="10" width="12.7109375" style="114" customWidth="1"/>
    <col min="11" max="11" width="5.42578125" style="103" customWidth="1"/>
    <col min="12" max="16384" width="9.140625" style="103"/>
  </cols>
  <sheetData>
    <row r="1" spans="1:16" s="79" customFormat="1" x14ac:dyDescent="0.25">
      <c r="E1" s="92"/>
      <c r="F1" s="92"/>
      <c r="G1" s="92"/>
      <c r="H1" s="92"/>
      <c r="I1" s="92"/>
      <c r="J1" s="92"/>
    </row>
    <row r="2" spans="1:16" s="79" customFormat="1" ht="82.5" customHeight="1" x14ac:dyDescent="0.25">
      <c r="B2" s="64"/>
      <c r="C2" s="133" t="s">
        <v>75</v>
      </c>
      <c r="D2" s="133"/>
      <c r="E2" s="133"/>
      <c r="F2" s="133"/>
      <c r="G2" s="133"/>
      <c r="H2" s="133"/>
      <c r="I2" s="133"/>
      <c r="J2" s="133"/>
      <c r="K2" s="93"/>
      <c r="L2" s="93"/>
      <c r="M2" s="93"/>
    </row>
    <row r="3" spans="1:16" s="79" customFormat="1" ht="9" customHeight="1" x14ac:dyDescent="0.25">
      <c r="B3" s="64"/>
      <c r="C3" s="94"/>
      <c r="D3" s="95"/>
      <c r="E3" s="95"/>
      <c r="F3" s="95"/>
      <c r="G3" s="95"/>
      <c r="H3" s="95"/>
      <c r="I3" s="95"/>
      <c r="J3" s="96"/>
    </row>
    <row r="4" spans="1:16" s="79" customFormat="1" ht="15.75" x14ac:dyDescent="0.25">
      <c r="B4" s="64"/>
      <c r="C4" s="97" t="str">
        <f>Instructions!F4</f>
        <v>[Enter Company Name]</v>
      </c>
      <c r="D4" s="84"/>
      <c r="E4" s="84"/>
      <c r="F4" s="84"/>
      <c r="G4" s="84"/>
      <c r="H4" s="84"/>
      <c r="I4" s="84"/>
      <c r="J4" s="98"/>
      <c r="K4" s="99"/>
      <c r="L4" s="99"/>
      <c r="M4" s="99"/>
      <c r="N4" s="99"/>
      <c r="O4" s="99"/>
      <c r="P4" s="99"/>
    </row>
    <row r="5" spans="1:16" s="79" customFormat="1" ht="15.75" x14ac:dyDescent="0.25">
      <c r="B5" s="64"/>
      <c r="C5" s="97" t="s">
        <v>33</v>
      </c>
      <c r="D5" s="84"/>
      <c r="E5" s="84"/>
      <c r="F5" s="84"/>
      <c r="G5" s="84"/>
      <c r="H5" s="84"/>
      <c r="I5" s="84"/>
      <c r="J5" s="98"/>
      <c r="K5" s="99"/>
      <c r="L5" s="99"/>
      <c r="M5" s="99"/>
      <c r="N5" s="99"/>
      <c r="O5" s="99"/>
      <c r="P5" s="99"/>
    </row>
    <row r="6" spans="1:16" s="79" customFormat="1" ht="15.75" x14ac:dyDescent="0.25">
      <c r="B6" s="64"/>
      <c r="C6" s="100"/>
      <c r="D6" s="101"/>
      <c r="E6" s="101"/>
      <c r="F6" s="101"/>
      <c r="G6" s="101"/>
      <c r="H6" s="101"/>
      <c r="I6" s="101"/>
      <c r="J6" s="102"/>
      <c r="K6" s="99"/>
      <c r="L6" s="99"/>
      <c r="M6" s="99"/>
      <c r="N6" s="99"/>
      <c r="O6" s="99"/>
      <c r="P6" s="99"/>
    </row>
    <row r="7" spans="1:16" ht="60" x14ac:dyDescent="0.25">
      <c r="A7" s="103"/>
      <c r="B7" s="64"/>
      <c r="C7" s="104" t="s">
        <v>38</v>
      </c>
      <c r="D7" s="104" t="s">
        <v>39</v>
      </c>
      <c r="E7" s="104" t="s">
        <v>34</v>
      </c>
      <c r="F7" s="104" t="s">
        <v>35</v>
      </c>
      <c r="G7" s="104" t="s">
        <v>36</v>
      </c>
      <c r="H7" s="104" t="s">
        <v>37</v>
      </c>
      <c r="I7" s="104" t="s">
        <v>71</v>
      </c>
      <c r="J7" s="104" t="s">
        <v>72</v>
      </c>
      <c r="L7" s="105"/>
    </row>
    <row r="8" spans="1:16" x14ac:dyDescent="0.25">
      <c r="B8" s="64"/>
      <c r="C8" s="29"/>
      <c r="D8" s="53"/>
      <c r="E8" s="54"/>
      <c r="F8" s="54"/>
      <c r="G8" s="54">
        <v>0</v>
      </c>
      <c r="H8" s="106">
        <v>0.92349999999999999</v>
      </c>
      <c r="I8" s="107">
        <f>(D8-E8-F8-G8)*H8</f>
        <v>0</v>
      </c>
      <c r="J8" s="108">
        <f>IF(I8&lt;=100000,I8,100000)</f>
        <v>0</v>
      </c>
    </row>
    <row r="9" spans="1:16" ht="15" customHeight="1" x14ac:dyDescent="0.25">
      <c r="B9" s="64"/>
      <c r="C9" s="29"/>
      <c r="D9" s="55"/>
      <c r="E9" s="56"/>
      <c r="F9" s="54"/>
      <c r="G9" s="54"/>
      <c r="H9" s="106">
        <v>0.92349999999999999</v>
      </c>
      <c r="I9" s="107">
        <f t="shared" ref="I9:I32" si="0">(D9-E9-F9-G9)*H9</f>
        <v>0</v>
      </c>
      <c r="J9" s="108">
        <f t="shared" ref="J9:J32" si="1">IF(I9&lt;=100000,I9,100000)</f>
        <v>0</v>
      </c>
    </row>
    <row r="10" spans="1:16" x14ac:dyDescent="0.25">
      <c r="B10" s="64"/>
      <c r="C10" s="29"/>
      <c r="D10" s="55"/>
      <c r="E10" s="56"/>
      <c r="F10" s="54"/>
      <c r="G10" s="54"/>
      <c r="H10" s="106">
        <v>0.92349999999999999</v>
      </c>
      <c r="I10" s="107">
        <f t="shared" si="0"/>
        <v>0</v>
      </c>
      <c r="J10" s="108">
        <f t="shared" si="1"/>
        <v>0</v>
      </c>
    </row>
    <row r="11" spans="1:16" x14ac:dyDescent="0.25">
      <c r="B11" s="64"/>
      <c r="C11" s="29"/>
      <c r="D11" s="55"/>
      <c r="E11" s="56"/>
      <c r="F11" s="54"/>
      <c r="G11" s="54"/>
      <c r="H11" s="106">
        <v>0.92349999999999999</v>
      </c>
      <c r="I11" s="107">
        <f t="shared" si="0"/>
        <v>0</v>
      </c>
      <c r="J11" s="108">
        <f t="shared" si="1"/>
        <v>0</v>
      </c>
    </row>
    <row r="12" spans="1:16" x14ac:dyDescent="0.25">
      <c r="B12" s="64"/>
      <c r="C12" s="29"/>
      <c r="D12" s="55"/>
      <c r="E12" s="56"/>
      <c r="F12" s="54"/>
      <c r="G12" s="54"/>
      <c r="H12" s="106">
        <v>0.92349999999999999</v>
      </c>
      <c r="I12" s="107">
        <f t="shared" si="0"/>
        <v>0</v>
      </c>
      <c r="J12" s="108">
        <f t="shared" si="1"/>
        <v>0</v>
      </c>
    </row>
    <row r="13" spans="1:16" x14ac:dyDescent="0.25">
      <c r="B13" s="64"/>
      <c r="C13" s="29"/>
      <c r="D13" s="55"/>
      <c r="E13" s="56"/>
      <c r="F13" s="54"/>
      <c r="G13" s="54"/>
      <c r="H13" s="106">
        <v>0.92349999999999999</v>
      </c>
      <c r="I13" s="107">
        <f t="shared" si="0"/>
        <v>0</v>
      </c>
      <c r="J13" s="108">
        <f t="shared" si="1"/>
        <v>0</v>
      </c>
    </row>
    <row r="14" spans="1:16" x14ac:dyDescent="0.25">
      <c r="B14" s="64"/>
      <c r="C14" s="29"/>
      <c r="D14" s="55"/>
      <c r="E14" s="56"/>
      <c r="F14" s="54"/>
      <c r="G14" s="54"/>
      <c r="H14" s="106">
        <v>0.92349999999999999</v>
      </c>
      <c r="I14" s="107">
        <f t="shared" si="0"/>
        <v>0</v>
      </c>
      <c r="J14" s="108">
        <f t="shared" si="1"/>
        <v>0</v>
      </c>
    </row>
    <row r="15" spans="1:16" x14ac:dyDescent="0.25">
      <c r="B15" s="64"/>
      <c r="C15" s="29"/>
      <c r="D15" s="55"/>
      <c r="E15" s="56"/>
      <c r="F15" s="54"/>
      <c r="G15" s="54"/>
      <c r="H15" s="106">
        <v>0.92349999999999999</v>
      </c>
      <c r="I15" s="107">
        <f t="shared" si="0"/>
        <v>0</v>
      </c>
      <c r="J15" s="108">
        <f t="shared" si="1"/>
        <v>0</v>
      </c>
    </row>
    <row r="16" spans="1:16" x14ac:dyDescent="0.25">
      <c r="B16" s="64"/>
      <c r="C16" s="29"/>
      <c r="D16" s="55"/>
      <c r="E16" s="56"/>
      <c r="F16" s="54"/>
      <c r="G16" s="54"/>
      <c r="H16" s="106">
        <v>0.92349999999999999</v>
      </c>
      <c r="I16" s="107">
        <f t="shared" si="0"/>
        <v>0</v>
      </c>
      <c r="J16" s="108">
        <f t="shared" si="1"/>
        <v>0</v>
      </c>
    </row>
    <row r="17" spans="1:17" x14ac:dyDescent="0.25">
      <c r="B17" s="64"/>
      <c r="C17" s="29"/>
      <c r="D17" s="55"/>
      <c r="E17" s="56"/>
      <c r="F17" s="54"/>
      <c r="G17" s="54"/>
      <c r="H17" s="106">
        <v>0.92349999999999999</v>
      </c>
      <c r="I17" s="107">
        <f t="shared" si="0"/>
        <v>0</v>
      </c>
      <c r="J17" s="108">
        <f t="shared" si="1"/>
        <v>0</v>
      </c>
    </row>
    <row r="18" spans="1:17" x14ac:dyDescent="0.25">
      <c r="B18" s="64"/>
      <c r="C18" s="29"/>
      <c r="D18" s="55"/>
      <c r="E18" s="56"/>
      <c r="F18" s="54"/>
      <c r="G18" s="54"/>
      <c r="H18" s="106">
        <v>0.92349999999999999</v>
      </c>
      <c r="I18" s="107">
        <f t="shared" si="0"/>
        <v>0</v>
      </c>
      <c r="J18" s="108">
        <f t="shared" si="1"/>
        <v>0</v>
      </c>
      <c r="P18" s="109"/>
      <c r="Q18" s="109"/>
    </row>
    <row r="19" spans="1:17" x14ac:dyDescent="0.25">
      <c r="B19" s="64"/>
      <c r="C19" s="29"/>
      <c r="D19" s="55"/>
      <c r="E19" s="56"/>
      <c r="F19" s="54"/>
      <c r="G19" s="54"/>
      <c r="H19" s="106">
        <v>0.92349999999999999</v>
      </c>
      <c r="I19" s="107">
        <f t="shared" si="0"/>
        <v>0</v>
      </c>
      <c r="J19" s="108">
        <f t="shared" si="1"/>
        <v>0</v>
      </c>
    </row>
    <row r="20" spans="1:17" x14ac:dyDescent="0.25">
      <c r="B20" s="64"/>
      <c r="C20" s="29"/>
      <c r="D20" s="55"/>
      <c r="E20" s="56"/>
      <c r="F20" s="54"/>
      <c r="G20" s="54"/>
      <c r="H20" s="106">
        <v>0.92349999999999999</v>
      </c>
      <c r="I20" s="107">
        <f t="shared" si="0"/>
        <v>0</v>
      </c>
      <c r="J20" s="108">
        <f t="shared" si="1"/>
        <v>0</v>
      </c>
    </row>
    <row r="21" spans="1:17" x14ac:dyDescent="0.25">
      <c r="B21" s="64"/>
      <c r="C21" s="29"/>
      <c r="D21" s="55"/>
      <c r="E21" s="56"/>
      <c r="F21" s="54"/>
      <c r="G21" s="54"/>
      <c r="H21" s="106">
        <v>0.92349999999999999</v>
      </c>
      <c r="I21" s="107">
        <f t="shared" si="0"/>
        <v>0</v>
      </c>
      <c r="J21" s="108">
        <f t="shared" si="1"/>
        <v>0</v>
      </c>
    </row>
    <row r="22" spans="1:17" x14ac:dyDescent="0.25">
      <c r="B22" s="64"/>
      <c r="C22" s="29"/>
      <c r="D22" s="55"/>
      <c r="E22" s="56"/>
      <c r="F22" s="54"/>
      <c r="G22" s="54"/>
      <c r="H22" s="106">
        <v>0.92349999999999999</v>
      </c>
      <c r="I22" s="107">
        <f t="shared" si="0"/>
        <v>0</v>
      </c>
      <c r="J22" s="108">
        <f t="shared" si="1"/>
        <v>0</v>
      </c>
    </row>
    <row r="23" spans="1:17" x14ac:dyDescent="0.25">
      <c r="B23" s="64"/>
      <c r="C23" s="29"/>
      <c r="D23" s="55"/>
      <c r="E23" s="56"/>
      <c r="F23" s="54"/>
      <c r="G23" s="54"/>
      <c r="H23" s="106">
        <v>0.92349999999999999</v>
      </c>
      <c r="I23" s="107">
        <f t="shared" si="0"/>
        <v>0</v>
      </c>
      <c r="J23" s="108">
        <f t="shared" si="1"/>
        <v>0</v>
      </c>
    </row>
    <row r="24" spans="1:17" x14ac:dyDescent="0.25">
      <c r="B24" s="64"/>
      <c r="C24" s="29"/>
      <c r="D24" s="55"/>
      <c r="E24" s="56"/>
      <c r="F24" s="54"/>
      <c r="G24" s="54"/>
      <c r="H24" s="106">
        <v>0.92349999999999999</v>
      </c>
      <c r="I24" s="107">
        <f t="shared" si="0"/>
        <v>0</v>
      </c>
      <c r="J24" s="108">
        <f t="shared" si="1"/>
        <v>0</v>
      </c>
    </row>
    <row r="25" spans="1:17" x14ac:dyDescent="0.25">
      <c r="B25" s="64"/>
      <c r="C25" s="29"/>
      <c r="D25" s="55"/>
      <c r="E25" s="56"/>
      <c r="F25" s="54"/>
      <c r="G25" s="54"/>
      <c r="H25" s="106">
        <v>0.92349999999999999</v>
      </c>
      <c r="I25" s="107">
        <f t="shared" si="0"/>
        <v>0</v>
      </c>
      <c r="J25" s="108">
        <f t="shared" si="1"/>
        <v>0</v>
      </c>
    </row>
    <row r="26" spans="1:17" x14ac:dyDescent="0.25">
      <c r="B26" s="64"/>
      <c r="C26" s="29"/>
      <c r="D26" s="55"/>
      <c r="E26" s="56"/>
      <c r="F26" s="54"/>
      <c r="G26" s="54"/>
      <c r="H26" s="106">
        <v>0.92349999999999999</v>
      </c>
      <c r="I26" s="107">
        <f t="shared" si="0"/>
        <v>0</v>
      </c>
      <c r="J26" s="108">
        <f t="shared" si="1"/>
        <v>0</v>
      </c>
    </row>
    <row r="27" spans="1:17" x14ac:dyDescent="0.25">
      <c r="B27" s="64"/>
      <c r="C27" s="29"/>
      <c r="D27" s="55"/>
      <c r="E27" s="56"/>
      <c r="F27" s="54"/>
      <c r="G27" s="54"/>
      <c r="H27" s="106">
        <v>0.92349999999999999</v>
      </c>
      <c r="I27" s="107">
        <f t="shared" si="0"/>
        <v>0</v>
      </c>
      <c r="J27" s="108">
        <f t="shared" si="1"/>
        <v>0</v>
      </c>
    </row>
    <row r="28" spans="1:17" x14ac:dyDescent="0.25">
      <c r="B28" s="64"/>
      <c r="C28" s="29"/>
      <c r="D28" s="55"/>
      <c r="E28" s="56"/>
      <c r="F28" s="54"/>
      <c r="G28" s="54"/>
      <c r="H28" s="106">
        <v>0.92349999999999999</v>
      </c>
      <c r="I28" s="107">
        <f t="shared" si="0"/>
        <v>0</v>
      </c>
      <c r="J28" s="108">
        <f t="shared" si="1"/>
        <v>0</v>
      </c>
    </row>
    <row r="29" spans="1:17" x14ac:dyDescent="0.25">
      <c r="B29" s="64"/>
      <c r="C29" s="29"/>
      <c r="D29" s="55"/>
      <c r="E29" s="56"/>
      <c r="F29" s="54"/>
      <c r="G29" s="54"/>
      <c r="H29" s="106">
        <v>0.92349999999999999</v>
      </c>
      <c r="I29" s="107">
        <f t="shared" si="0"/>
        <v>0</v>
      </c>
      <c r="J29" s="108">
        <f t="shared" si="1"/>
        <v>0</v>
      </c>
    </row>
    <row r="30" spans="1:17" x14ac:dyDescent="0.25">
      <c r="B30" s="64"/>
      <c r="C30" s="29"/>
      <c r="D30" s="55"/>
      <c r="E30" s="56"/>
      <c r="F30" s="54"/>
      <c r="G30" s="54"/>
      <c r="H30" s="106">
        <v>0.92349999999999999</v>
      </c>
      <c r="I30" s="107">
        <f t="shared" si="0"/>
        <v>0</v>
      </c>
      <c r="J30" s="108">
        <f t="shared" si="1"/>
        <v>0</v>
      </c>
    </row>
    <row r="31" spans="1:17" x14ac:dyDescent="0.25">
      <c r="B31" s="64"/>
      <c r="C31" s="29"/>
      <c r="D31" s="55"/>
      <c r="E31" s="56"/>
      <c r="F31" s="54"/>
      <c r="G31" s="54"/>
      <c r="H31" s="106">
        <v>0.92349999999999999</v>
      </c>
      <c r="I31" s="107">
        <f t="shared" si="0"/>
        <v>0</v>
      </c>
      <c r="J31" s="108">
        <f t="shared" si="1"/>
        <v>0</v>
      </c>
    </row>
    <row r="32" spans="1:17" s="110" customFormat="1" x14ac:dyDescent="0.25">
      <c r="A32" s="79"/>
      <c r="B32" s="87"/>
      <c r="C32" s="29"/>
      <c r="D32" s="55"/>
      <c r="E32" s="56"/>
      <c r="F32" s="54"/>
      <c r="G32" s="54"/>
      <c r="H32" s="106">
        <v>0.92349999999999999</v>
      </c>
      <c r="I32" s="107">
        <f t="shared" si="0"/>
        <v>0</v>
      </c>
      <c r="J32" s="108">
        <f t="shared" si="1"/>
        <v>0</v>
      </c>
      <c r="K32" s="103"/>
      <c r="L32" s="103"/>
      <c r="M32" s="103"/>
      <c r="N32" s="103"/>
      <c r="O32" s="103"/>
      <c r="P32" s="103"/>
    </row>
    <row r="33" spans="1:16" s="110" customFormat="1" ht="13.5" customHeight="1" thickBot="1" x14ac:dyDescent="0.3">
      <c r="A33" s="79"/>
      <c r="B33" s="79"/>
      <c r="C33" s="111" t="s">
        <v>32</v>
      </c>
      <c r="D33" s="103"/>
      <c r="E33" s="112">
        <f>SUM(E8:E32)</f>
        <v>0</v>
      </c>
      <c r="F33" s="112">
        <f t="shared" ref="F33:I33" si="2">SUM(F8:F32)</f>
        <v>0</v>
      </c>
      <c r="G33" s="112">
        <f t="shared" si="2"/>
        <v>0</v>
      </c>
      <c r="H33" s="112"/>
      <c r="I33" s="112">
        <f t="shared" si="2"/>
        <v>0</v>
      </c>
      <c r="J33" s="112">
        <f t="shared" ref="J33" si="3">SUM(J8:J32)</f>
        <v>0</v>
      </c>
      <c r="K33" s="103"/>
      <c r="L33" s="103"/>
      <c r="M33" s="103"/>
      <c r="N33" s="103"/>
      <c r="O33" s="103"/>
      <c r="P33" s="103"/>
    </row>
    <row r="34" spans="1:16" s="110" customFormat="1" ht="12.75" customHeight="1" x14ac:dyDescent="0.25">
      <c r="A34" s="79"/>
      <c r="B34" s="79"/>
      <c r="C34" s="103"/>
      <c r="D34" s="103"/>
      <c r="E34" s="113"/>
      <c r="F34" s="103"/>
      <c r="G34" s="103"/>
      <c r="H34" s="103"/>
      <c r="I34" s="113"/>
      <c r="J34" s="113"/>
      <c r="K34" s="103"/>
      <c r="L34" s="103"/>
      <c r="M34" s="103"/>
      <c r="N34" s="103"/>
      <c r="O34" s="103"/>
      <c r="P34" s="103"/>
    </row>
    <row r="35" spans="1:16" s="110" customFormat="1" x14ac:dyDescent="0.25">
      <c r="A35" s="79"/>
      <c r="B35" s="79"/>
      <c r="C35" s="103"/>
      <c r="D35" s="103"/>
      <c r="E35" s="103"/>
      <c r="F35" s="103"/>
      <c r="G35" s="103"/>
      <c r="H35" s="103"/>
      <c r="I35" s="103"/>
      <c r="J35" s="103"/>
      <c r="K35" s="103"/>
      <c r="L35" s="103"/>
      <c r="M35" s="103"/>
      <c r="N35" s="103"/>
      <c r="O35" s="103"/>
      <c r="P35" s="103"/>
    </row>
    <row r="36" spans="1:16" s="110" customFormat="1" x14ac:dyDescent="0.25">
      <c r="A36" s="79"/>
      <c r="B36" s="79"/>
      <c r="C36" s="103"/>
      <c r="D36" s="103"/>
      <c r="E36" s="103"/>
      <c r="F36" s="103"/>
      <c r="G36" s="103"/>
      <c r="H36" s="103"/>
      <c r="I36" s="103"/>
      <c r="J36" s="103"/>
      <c r="K36" s="103"/>
      <c r="L36" s="103"/>
      <c r="M36" s="103"/>
      <c r="N36" s="103"/>
      <c r="O36" s="103"/>
      <c r="P36" s="103"/>
    </row>
    <row r="37" spans="1:16" s="110" customFormat="1" x14ac:dyDescent="0.25">
      <c r="A37" s="79"/>
      <c r="B37" s="79"/>
      <c r="C37" s="103"/>
      <c r="D37" s="103"/>
      <c r="E37" s="103"/>
      <c r="F37" s="103"/>
      <c r="G37" s="103"/>
      <c r="H37" s="103"/>
      <c r="I37" s="103"/>
      <c r="J37" s="103"/>
      <c r="K37" s="103"/>
      <c r="L37" s="103"/>
      <c r="M37" s="103"/>
      <c r="N37" s="103"/>
      <c r="O37" s="103"/>
      <c r="P37" s="103"/>
    </row>
    <row r="38" spans="1:16" s="110" customFormat="1" x14ac:dyDescent="0.25">
      <c r="A38" s="79"/>
      <c r="B38" s="79"/>
      <c r="C38" s="103"/>
      <c r="D38" s="103"/>
      <c r="E38" s="103"/>
      <c r="F38" s="103"/>
      <c r="G38" s="103"/>
      <c r="H38" s="103"/>
      <c r="I38" s="103"/>
      <c r="J38" s="103"/>
      <c r="K38" s="103"/>
      <c r="L38" s="103"/>
      <c r="M38" s="103"/>
      <c r="N38" s="103"/>
      <c r="O38" s="103"/>
      <c r="P38" s="103"/>
    </row>
    <row r="39" spans="1:16" s="110" customFormat="1" x14ac:dyDescent="0.25">
      <c r="A39" s="79"/>
      <c r="B39" s="79"/>
      <c r="C39" s="103"/>
      <c r="D39" s="103"/>
      <c r="E39" s="103"/>
      <c r="F39" s="103"/>
      <c r="G39" s="103"/>
      <c r="H39" s="103"/>
      <c r="I39" s="103"/>
      <c r="J39" s="103"/>
      <c r="K39" s="103"/>
      <c r="L39" s="103"/>
      <c r="M39" s="103"/>
      <c r="N39" s="103"/>
      <c r="O39" s="103"/>
      <c r="P39" s="103"/>
    </row>
    <row r="40" spans="1:16" s="110" customFormat="1" x14ac:dyDescent="0.25">
      <c r="A40" s="79"/>
      <c r="B40" s="79"/>
      <c r="C40" s="103"/>
      <c r="D40" s="103"/>
      <c r="E40" s="103"/>
      <c r="F40" s="103"/>
      <c r="G40" s="103"/>
      <c r="H40" s="103"/>
      <c r="I40" s="103"/>
      <c r="J40" s="103"/>
      <c r="K40" s="103"/>
      <c r="L40" s="103"/>
      <c r="M40" s="103"/>
      <c r="N40" s="103"/>
      <c r="O40" s="103"/>
      <c r="P40" s="103"/>
    </row>
  </sheetData>
  <sheetProtection algorithmName="SHA-512" hashValue="rOVXGsFqrbwl2x8qbkCVvNaM0wRDGQ0uj/zcPWq2zRDPpTmEWmVZfzSL9/K59LUc/zlXfVXDQMY9++tCVQsQ3w==" saltValue="CsL+6gvUl2ldNqjQXHnNEA==" spinCount="100000" sheet="1" objects="1" scenarios="1" selectLockedCells="1"/>
  <mergeCells count="1">
    <mergeCell ref="C2:J2"/>
  </mergeCells>
  <conditionalFormatting sqref="E8:H32">
    <cfRule type="expression" dxfId="2" priority="4">
      <formula>"+$F$9&gt;15385"</formula>
    </cfRule>
  </conditionalFormatting>
  <conditionalFormatting sqref="C7:I7">
    <cfRule type="expression" dxfId="1" priority="3">
      <formula>$I$24="Yes - No FTE Reduction"</formula>
    </cfRule>
  </conditionalFormatting>
  <conditionalFormatting sqref="J7">
    <cfRule type="expression" dxfId="0" priority="1">
      <formula>$I$24="Yes - No FTE Reduction"</formula>
    </cfRule>
  </conditionalFormatting>
  <dataValidations count="2">
    <dataValidation type="custom" allowBlank="1" showInputMessage="1" showErrorMessage="1" error="Duplicate - enter unique identifier" sqref="D8:D32" xr:uid="{E6909993-58EF-4A27-83A5-272ACA1352C0}">
      <formula1>COUNTIF($D$8:$D$32,D8)=1</formula1>
    </dataValidation>
    <dataValidation type="decimal" operator="lessThanOrEqual" allowBlank="1" showInputMessage="1" showErrorMessage="1" sqref="E8:E32" xr:uid="{0F2A78E9-6EF1-40E8-848F-558133CB9812}">
      <formula1>46154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3E040C8D1CD345B13B4FDE7A14C0E3" ma:contentTypeVersion="10" ma:contentTypeDescription="Create a new document." ma:contentTypeScope="" ma:versionID="5beb0ec78255adbc64f86bdb18e3d0b2">
  <xsd:schema xmlns:xsd="http://www.w3.org/2001/XMLSchema" xmlns:xs="http://www.w3.org/2001/XMLSchema" xmlns:p="http://schemas.microsoft.com/office/2006/metadata/properties" xmlns:ns3="b4bb7234-3767-417b-8069-110e3347921a" targetNamespace="http://schemas.microsoft.com/office/2006/metadata/properties" ma:root="true" ma:fieldsID="80e106cac56ff6683979e783a9e3a231" ns3:_="">
    <xsd:import namespace="b4bb7234-3767-417b-8069-110e334792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bb7234-3767-417b-8069-110e33479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9531CD-8EED-4F9A-A577-E97C602F1D35}">
  <ds:schemaRefs>
    <ds:schemaRef ds:uri="http://schemas.microsoft.com/sharepoint/v3/contenttype/forms"/>
  </ds:schemaRefs>
</ds:datastoreItem>
</file>

<file path=customXml/itemProps2.xml><?xml version="1.0" encoding="utf-8"?>
<ds:datastoreItem xmlns:ds="http://schemas.openxmlformats.org/officeDocument/2006/customXml" ds:itemID="{57B59E3D-B346-4661-A587-B9B8C434FDB9}">
  <ds:schemaRefs>
    <ds:schemaRef ds:uri="http://schemas.openxmlformats.org/package/2006/metadata/core-properties"/>
    <ds:schemaRef ds:uri="http://schemas.microsoft.com/office/2006/metadata/properties"/>
    <ds:schemaRef ds:uri="http://purl.org/dc/terms/"/>
    <ds:schemaRef ds:uri="http://schemas.microsoft.com/office/infopath/2007/PartnerControls"/>
    <ds:schemaRef ds:uri="b4bb7234-3767-417b-8069-110e3347921a"/>
    <ds:schemaRef ds:uri="http://schemas.microsoft.com/office/2006/documentManagement/types"/>
    <ds:schemaRef ds:uri="http://www.w3.org/XML/1998/namespace"/>
    <ds:schemaRef ds:uri="http://purl.org/dc/elements/1.1/"/>
    <ds:schemaRef ds:uri="http://purl.org/dc/dcmitype/"/>
  </ds:schemaRefs>
</ds:datastoreItem>
</file>

<file path=customXml/itemProps3.xml><?xml version="1.0" encoding="utf-8"?>
<ds:datastoreItem xmlns:ds="http://schemas.openxmlformats.org/officeDocument/2006/customXml" ds:itemID="{8983BC0A-E5BD-481C-B975-41DCC9306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bb7234-3767-417b-8069-110e33479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Qualified Loan Amount</vt:lpstr>
      <vt:lpstr>Wages Over $100k</vt:lpstr>
      <vt:lpstr>Partner SE Earnings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Schmitz</dc:creator>
  <cp:lastModifiedBy>Jessica S. McClellan</cp:lastModifiedBy>
  <cp:lastPrinted>2020-03-31T16:11:02Z</cp:lastPrinted>
  <dcterms:created xsi:type="dcterms:W3CDTF">2020-03-26T14:19:06Z</dcterms:created>
  <dcterms:modified xsi:type="dcterms:W3CDTF">2021-01-19T17:44:14Z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0x010100B73E040C8D1CD345B13B4FDE7A14C0E3</vt:lpwstr>
  </property>
</Properties>
</file>